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\\na.intra.agf.com\torfs$\FFCM-Group\Portfolio_Management\Exposure_Reports\2026\202601\20260102\"/>
    </mc:Choice>
  </mc:AlternateContent>
  <xr:revisionPtr revIDLastSave="0" documentId="13_ncr:1_{12EF6734-F6C2-4BF8-9932-7FAB650AAF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TAL" sheetId="15" r:id="rId1"/>
    <sheet name="DJTLABT" sheetId="6" r:id="rId2"/>
    <sheet name="DJTSABT" sheetId="1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0" l="1"/>
  <c r="K47" i="10" s="1"/>
  <c r="J25" i="10"/>
  <c r="K25" i="10" s="1"/>
  <c r="K21" i="10"/>
  <c r="J21" i="10"/>
  <c r="J24" i="10"/>
  <c r="K24" i="10" s="1"/>
  <c r="K23" i="10"/>
  <c r="J23" i="10"/>
  <c r="J46" i="10"/>
  <c r="K46" i="10" s="1"/>
  <c r="J11" i="10"/>
  <c r="K11" i="10" s="1"/>
  <c r="J43" i="10"/>
  <c r="K43" i="10" s="1"/>
  <c r="J2" i="10"/>
  <c r="K2" i="10" s="1"/>
  <c r="J18" i="10"/>
  <c r="K18" i="10" s="1"/>
  <c r="K20" i="10"/>
  <c r="J20" i="10"/>
  <c r="J16" i="10"/>
  <c r="K16" i="10" s="1"/>
  <c r="K10" i="10"/>
  <c r="J10" i="10"/>
  <c r="J5" i="10"/>
  <c r="K5" i="10" s="1"/>
  <c r="J13" i="10"/>
  <c r="K13" i="10" s="1"/>
  <c r="K48" i="10"/>
  <c r="J48" i="10"/>
  <c r="J3" i="10"/>
  <c r="K3" i="10" s="1"/>
  <c r="J26" i="10"/>
  <c r="K26" i="10" s="1"/>
  <c r="J41" i="10"/>
  <c r="K41" i="10" s="1"/>
  <c r="J15" i="10"/>
  <c r="K15" i="10" s="1"/>
  <c r="K19" i="10"/>
  <c r="J19" i="10"/>
  <c r="J49" i="10"/>
  <c r="K49" i="10" s="1"/>
  <c r="J35" i="10"/>
  <c r="K35" i="10" s="1"/>
  <c r="J33" i="10"/>
  <c r="K33" i="10" s="1"/>
  <c r="J27" i="10"/>
  <c r="K27" i="10" s="1"/>
  <c r="J38" i="10"/>
  <c r="K38" i="10" s="1"/>
  <c r="J36" i="10"/>
  <c r="K36" i="10" s="1"/>
  <c r="J22" i="10"/>
  <c r="K22" i="10" s="1"/>
  <c r="J17" i="10"/>
  <c r="K17" i="10" s="1"/>
  <c r="K34" i="10"/>
  <c r="J34" i="10"/>
  <c r="J6" i="10"/>
  <c r="K6" i="10" s="1"/>
  <c r="J32" i="10"/>
  <c r="K32" i="10" s="1"/>
  <c r="K40" i="10"/>
  <c r="J40" i="10"/>
  <c r="J9" i="10"/>
  <c r="K9" i="10" s="1"/>
  <c r="J45" i="10"/>
  <c r="K45" i="10" s="1"/>
  <c r="J8" i="10"/>
  <c r="K8" i="10" s="1"/>
  <c r="K7" i="10"/>
  <c r="J7" i="10"/>
  <c r="J37" i="10"/>
  <c r="K37" i="10" s="1"/>
  <c r="J39" i="10"/>
  <c r="K39" i="10" s="1"/>
  <c r="J51" i="10"/>
  <c r="K51" i="10" s="1"/>
  <c r="J31" i="10"/>
  <c r="K31" i="10" s="1"/>
  <c r="J30" i="10"/>
  <c r="K30" i="10" s="1"/>
  <c r="J42" i="10"/>
  <c r="K42" i="10" s="1"/>
  <c r="J14" i="10"/>
  <c r="K14" i="10" s="1"/>
  <c r="J12" i="10"/>
  <c r="K12" i="10" s="1"/>
  <c r="J50" i="10"/>
  <c r="K50" i="10" s="1"/>
  <c r="J4" i="10"/>
  <c r="K4" i="10" s="1"/>
  <c r="J29" i="10"/>
  <c r="K29" i="10" s="1"/>
  <c r="K28" i="10"/>
  <c r="J28" i="10"/>
  <c r="J44" i="10"/>
  <c r="K44" i="10" s="1"/>
  <c r="J30" i="6"/>
  <c r="K30" i="6" s="1"/>
  <c r="J28" i="6"/>
  <c r="K28" i="6" s="1"/>
  <c r="J51" i="6"/>
  <c r="K51" i="6" s="1"/>
  <c r="J6" i="6"/>
  <c r="K6" i="6" s="1"/>
  <c r="K14" i="6"/>
  <c r="J14" i="6"/>
  <c r="J36" i="6"/>
  <c r="K36" i="6" s="1"/>
  <c r="J10" i="6"/>
  <c r="K10" i="6" s="1"/>
  <c r="J50" i="6"/>
  <c r="K50" i="6" s="1"/>
  <c r="J7" i="6"/>
  <c r="K7" i="6" s="1"/>
  <c r="K9" i="6"/>
  <c r="J9" i="6"/>
  <c r="J41" i="6"/>
  <c r="K41" i="6" s="1"/>
  <c r="K43" i="6"/>
  <c r="J43" i="6"/>
  <c r="K8" i="6"/>
  <c r="J8" i="6"/>
  <c r="K26" i="6"/>
  <c r="J26" i="6"/>
  <c r="K29" i="6"/>
  <c r="J29" i="6"/>
  <c r="J3" i="6"/>
  <c r="K3" i="6" s="1"/>
  <c r="J21" i="6"/>
  <c r="K21" i="6" s="1"/>
  <c r="J34" i="6"/>
  <c r="K34" i="6" s="1"/>
  <c r="K16" i="6"/>
  <c r="J16" i="6"/>
  <c r="J49" i="6"/>
  <c r="K49" i="6" s="1"/>
  <c r="K45" i="6"/>
  <c r="J45" i="6"/>
  <c r="J46" i="6"/>
  <c r="K46" i="6" s="1"/>
  <c r="J44" i="6"/>
  <c r="K44" i="6" s="1"/>
  <c r="K17" i="6"/>
  <c r="J17" i="6"/>
  <c r="J20" i="6"/>
  <c r="K20" i="6" s="1"/>
  <c r="K18" i="6"/>
  <c r="J18" i="6"/>
  <c r="J40" i="6"/>
  <c r="K40" i="6" s="1"/>
  <c r="J47" i="6"/>
  <c r="K47" i="6" s="1"/>
  <c r="K15" i="6"/>
  <c r="J15" i="6"/>
  <c r="J39" i="6"/>
  <c r="K39" i="6" s="1"/>
  <c r="K25" i="6"/>
  <c r="J25" i="6"/>
  <c r="J5" i="6"/>
  <c r="K5" i="6" s="1"/>
  <c r="J23" i="6"/>
  <c r="K23" i="6" s="1"/>
  <c r="K33" i="6"/>
  <c r="J33" i="6"/>
  <c r="J2" i="6"/>
  <c r="K2" i="6" s="1"/>
  <c r="J35" i="6"/>
  <c r="K35" i="6" s="1"/>
  <c r="K19" i="6"/>
  <c r="J19" i="6"/>
  <c r="J13" i="6"/>
  <c r="K13" i="6" s="1"/>
  <c r="K32" i="6"/>
  <c r="J32" i="6"/>
  <c r="J4" i="6"/>
  <c r="K4" i="6" s="1"/>
  <c r="K11" i="6"/>
  <c r="J11" i="6"/>
  <c r="J22" i="6"/>
  <c r="K22" i="6" s="1"/>
  <c r="J12" i="6"/>
  <c r="K12" i="6" s="1"/>
  <c r="K27" i="6"/>
  <c r="J27" i="6"/>
  <c r="J48" i="6"/>
  <c r="K48" i="6" s="1"/>
  <c r="K31" i="6"/>
  <c r="J31" i="6"/>
  <c r="J37" i="6"/>
  <c r="K37" i="6" s="1"/>
  <c r="K38" i="6"/>
  <c r="J38" i="6"/>
  <c r="K42" i="6"/>
  <c r="J42" i="6"/>
  <c r="J24" i="6"/>
  <c r="K24" i="6" s="1"/>
</calcChain>
</file>

<file path=xl/sharedStrings.xml><?xml version="1.0" encoding="utf-8"?>
<sst xmlns="http://schemas.openxmlformats.org/spreadsheetml/2006/main" count="768" uniqueCount="549">
  <si>
    <t>CUSIP</t>
  </si>
  <si>
    <t>Name</t>
  </si>
  <si>
    <t>Ticker</t>
  </si>
  <si>
    <t>ISIN</t>
  </si>
  <si>
    <t>Sector</t>
  </si>
  <si>
    <t>PX_LAST</t>
  </si>
  <si>
    <t>Health Care</t>
  </si>
  <si>
    <t>Industrials</t>
  </si>
  <si>
    <t>Financials</t>
  </si>
  <si>
    <t>Long Market Value</t>
  </si>
  <si>
    <t>Long Weight</t>
  </si>
  <si>
    <t>Short Shares</t>
  </si>
  <si>
    <t>Short Market Value</t>
  </si>
  <si>
    <t>Short Weight</t>
  </si>
  <si>
    <t>Long Index Swap Terms</t>
  </si>
  <si>
    <t>Trade Date</t>
  </si>
  <si>
    <t>Effective Date</t>
  </si>
  <si>
    <t>Termination Date</t>
  </si>
  <si>
    <t>Settlement Currency</t>
  </si>
  <si>
    <t>USD</t>
  </si>
  <si>
    <t>Index Ticker</t>
  </si>
  <si>
    <t>Floating Base Rate</t>
  </si>
  <si>
    <t>Floating Maturity</t>
  </si>
  <si>
    <t>Spread</t>
  </si>
  <si>
    <t>35 bps</t>
  </si>
  <si>
    <t>-40 bps</t>
  </si>
  <si>
    <t>Day Count</t>
  </si>
  <si>
    <t>Actual/360</t>
  </si>
  <si>
    <t>Counterparty</t>
  </si>
  <si>
    <t>Morgan Stanley Capital Services LLC</t>
  </si>
  <si>
    <t>Short Index Swap Terms</t>
  </si>
  <si>
    <t>Information Technology</t>
  </si>
  <si>
    <t>Communication Services</t>
  </si>
  <si>
    <t>Consumer Discretionary</t>
  </si>
  <si>
    <t>Consumer Staples</t>
  </si>
  <si>
    <t>SEDOL</t>
  </si>
  <si>
    <t>As of Open Date</t>
  </si>
  <si>
    <t>Long Shares</t>
  </si>
  <si>
    <t>Equity Notional Amount Outstanding</t>
  </si>
  <si>
    <t>DJTLABT</t>
  </si>
  <si>
    <t>DJTSABT</t>
  </si>
  <si>
    <t>Current Index Level</t>
  </si>
  <si>
    <t>29 September 2025</t>
  </si>
  <si>
    <t>US Federal Funds Effective Rate</t>
  </si>
  <si>
    <t>Daily</t>
  </si>
  <si>
    <t>Materials</t>
  </si>
  <si>
    <t>ELV</t>
  </si>
  <si>
    <t>Elevance Health, Inc.</t>
  </si>
  <si>
    <t>036752103</t>
  </si>
  <si>
    <t>BSPHGL4</t>
  </si>
  <si>
    <t>US0367521038</t>
  </si>
  <si>
    <t>FCFS</t>
  </si>
  <si>
    <t>FirstCash Holdings, Inc.</t>
  </si>
  <si>
    <t>33768G107</t>
  </si>
  <si>
    <t>BMF5Q83</t>
  </si>
  <si>
    <t>US33768G1076</t>
  </si>
  <si>
    <t>UNH</t>
  </si>
  <si>
    <t>Unitedhealth Group Inc</t>
  </si>
  <si>
    <t>91324P102</t>
  </si>
  <si>
    <t>2917766</t>
  </si>
  <si>
    <t>US91324P1021</t>
  </si>
  <si>
    <t>FN</t>
  </si>
  <si>
    <t>Fabrinet</t>
  </si>
  <si>
    <t>G3323L100</t>
  </si>
  <si>
    <t>B4JSZL8</t>
  </si>
  <si>
    <t>KYG3323L1005</t>
  </si>
  <si>
    <t>RTX</t>
  </si>
  <si>
    <t>RTX Corporation</t>
  </si>
  <si>
    <t>75513E101</t>
  </si>
  <si>
    <t>BM5M5Y3</t>
  </si>
  <si>
    <t>US75513E1010</t>
  </si>
  <si>
    <t>CLF</t>
  </si>
  <si>
    <t>Cleveland-Cliffs Inc</t>
  </si>
  <si>
    <t>185899101</t>
  </si>
  <si>
    <t>BYVZ186</t>
  </si>
  <si>
    <t>US1858991011</t>
  </si>
  <si>
    <t>LRCX</t>
  </si>
  <si>
    <t>Lam Research Corp</t>
  </si>
  <si>
    <t>512807306</t>
  </si>
  <si>
    <t>BSML4N7</t>
  </si>
  <si>
    <t>US5128073062</t>
  </si>
  <si>
    <t>LITE</t>
  </si>
  <si>
    <t>Lumentum Holdings Inc</t>
  </si>
  <si>
    <t>55024U109</t>
  </si>
  <si>
    <t>BYM9ZP2</t>
  </si>
  <si>
    <t>US55024U1097</t>
  </si>
  <si>
    <t>MU</t>
  </si>
  <si>
    <t>Micron Technology Inc</t>
  </si>
  <si>
    <t>595112103</t>
  </si>
  <si>
    <t>2588184</t>
  </si>
  <si>
    <t>US5951121038</t>
  </si>
  <si>
    <t>WDC</t>
  </si>
  <si>
    <t>Western Digital Corp</t>
  </si>
  <si>
    <t>958102105</t>
  </si>
  <si>
    <t>2954699</t>
  </si>
  <si>
    <t>US9581021055</t>
  </si>
  <si>
    <t>CNC</t>
  </si>
  <si>
    <t>Centene Corp</t>
  </si>
  <si>
    <t>15135B101</t>
  </si>
  <si>
    <t>2807061</t>
  </si>
  <si>
    <t>US15135B1017</t>
  </si>
  <si>
    <t>FOXA</t>
  </si>
  <si>
    <t>Fox Corp A</t>
  </si>
  <si>
    <t>35137L105</t>
  </si>
  <si>
    <t>BJJMGL2</t>
  </si>
  <si>
    <t>US35137L1052</t>
  </si>
  <si>
    <t>IT</t>
  </si>
  <si>
    <t>Gartner Inc</t>
  </si>
  <si>
    <t>366651107</t>
  </si>
  <si>
    <t>2372763</t>
  </si>
  <si>
    <t>US3666511072</t>
  </si>
  <si>
    <t>MOH</t>
  </si>
  <si>
    <t>Molina Healthcare</t>
  </si>
  <si>
    <t>60855R100</t>
  </si>
  <si>
    <t>2212706</t>
  </si>
  <si>
    <t>US60855R1005</t>
  </si>
  <si>
    <t>RNR</t>
  </si>
  <si>
    <t>RenaissanceRe Hldgs</t>
  </si>
  <si>
    <t>G7496G103</t>
  </si>
  <si>
    <t>2728429</t>
  </si>
  <si>
    <t>BMG7496G1033</t>
  </si>
  <si>
    <t>RGLD</t>
  </si>
  <si>
    <t>Royal Gold Inc</t>
  </si>
  <si>
    <t>780287108</t>
  </si>
  <si>
    <t>2755706</t>
  </si>
  <si>
    <t>US7802871084</t>
  </si>
  <si>
    <t>SIGI</t>
  </si>
  <si>
    <t>Selective Insurance Group Inc</t>
  </si>
  <si>
    <t>816300107</t>
  </si>
  <si>
    <t>2766173</t>
  </si>
  <si>
    <t>US8163001071</t>
  </si>
  <si>
    <t>ULTA</t>
  </si>
  <si>
    <t>Ulta Beauty, Inc</t>
  </si>
  <si>
    <t>90384S303</t>
  </si>
  <si>
    <t>B28TS42</t>
  </si>
  <si>
    <t>US90384S3031</t>
  </si>
  <si>
    <t>ZM</t>
  </si>
  <si>
    <t>Zoom Communications, Inc.</t>
  </si>
  <si>
    <t>98980L101</t>
  </si>
  <si>
    <t>BGSP7M9</t>
  </si>
  <si>
    <t>US98980L1017</t>
  </si>
  <si>
    <t>AMKR</t>
  </si>
  <si>
    <t>Amkor Technology Inc</t>
  </si>
  <si>
    <t>031652100</t>
  </si>
  <si>
    <t>2242929</t>
  </si>
  <si>
    <t>US0316521006</t>
  </si>
  <si>
    <t>APP</t>
  </si>
  <si>
    <t>AppLovin Corporation Class A</t>
  </si>
  <si>
    <t>03831W108</t>
  </si>
  <si>
    <t>BMV3LG4</t>
  </si>
  <si>
    <t>US03831W1080</t>
  </si>
  <si>
    <t>CIEN</t>
  </si>
  <si>
    <t>CIENA Corp</t>
  </si>
  <si>
    <t>171779309</t>
  </si>
  <si>
    <t>B1FLZ21</t>
  </si>
  <si>
    <t>US1717793095</t>
  </si>
  <si>
    <t>COHR</t>
  </si>
  <si>
    <t>Coherent Corp.</t>
  </si>
  <si>
    <t>19247G107</t>
  </si>
  <si>
    <t>BNG8Z81</t>
  </si>
  <si>
    <t>US19247G1076</t>
  </si>
  <si>
    <t>DASH</t>
  </si>
  <si>
    <t>DoorDash, Inc. Class A</t>
  </si>
  <si>
    <t>25809K105</t>
  </si>
  <si>
    <t>BN13P03</t>
  </si>
  <si>
    <t>US25809K1051</t>
  </si>
  <si>
    <t>ONTO</t>
  </si>
  <si>
    <t>Onto Innovation Inc</t>
  </si>
  <si>
    <t>683344105</t>
  </si>
  <si>
    <t>BKZ7N95</t>
  </si>
  <si>
    <t>US6833441057</t>
  </si>
  <si>
    <t>30 September 2025</t>
  </si>
  <si>
    <t>27 September 2027</t>
  </si>
  <si>
    <t>20260102</t>
  </si>
  <si>
    <t>ACN</t>
  </si>
  <si>
    <t>Accenture plc A</t>
  </si>
  <si>
    <t>G1151C101</t>
  </si>
  <si>
    <t>B4BNMY3</t>
  </si>
  <si>
    <t>IE00B4BNMY34</t>
  </si>
  <si>
    <t>DOX</t>
  </si>
  <si>
    <t>Amdocs Ltd</t>
  </si>
  <si>
    <t>G02602103</t>
  </si>
  <si>
    <t>2256908</t>
  </si>
  <si>
    <t>GB0022569080</t>
  </si>
  <si>
    <t>AU</t>
  </si>
  <si>
    <t>AngloGold Ashanti plc</t>
  </si>
  <si>
    <t>G0378L100</t>
  </si>
  <si>
    <t>BRXH266</t>
  </si>
  <si>
    <t>GB00BRXH2664</t>
  </si>
  <si>
    <t>ARW</t>
  </si>
  <si>
    <t>Arrow Electronics Inc</t>
  </si>
  <si>
    <t>042735100</t>
  </si>
  <si>
    <t>2051404</t>
  </si>
  <si>
    <t>US0427351004</t>
  </si>
  <si>
    <t>AVY</t>
  </si>
  <si>
    <t>Avery Dennison Corp</t>
  </si>
  <si>
    <t>053611109</t>
  </si>
  <si>
    <t>2066408</t>
  </si>
  <si>
    <t>US0536111091</t>
  </si>
  <si>
    <t>AXS</t>
  </si>
  <si>
    <t>Axis Capital Hldgs Ltd</t>
  </si>
  <si>
    <t>G0692U109</t>
  </si>
  <si>
    <t>2677606</t>
  </si>
  <si>
    <t>BMG0692U1099</t>
  </si>
  <si>
    <t>BALL</t>
  </si>
  <si>
    <t>Ball Corp</t>
  </si>
  <si>
    <t>058498106</t>
  </si>
  <si>
    <t>2073022</t>
  </si>
  <si>
    <t>US0584981064</t>
  </si>
  <si>
    <t>BMY</t>
  </si>
  <si>
    <t>Bristol-Myers Squibb</t>
  </si>
  <si>
    <t>110122108</t>
  </si>
  <si>
    <t>2126335</t>
  </si>
  <si>
    <t>US1101221083</t>
  </si>
  <si>
    <t>CCC</t>
  </si>
  <si>
    <t>CCC Intelligent Solutions Holdings Inc.</t>
  </si>
  <si>
    <t>12510Q100</t>
  </si>
  <si>
    <t>BP4CXL8</t>
  </si>
  <si>
    <t>US12510Q1004</t>
  </si>
  <si>
    <t>CRL</t>
  </si>
  <si>
    <t>Charles River Laboratories International Inc.</t>
  </si>
  <si>
    <t>159864107</t>
  </si>
  <si>
    <t>2604336</t>
  </si>
  <si>
    <t>US1598641074</t>
  </si>
  <si>
    <t>CHH</t>
  </si>
  <si>
    <t>Choice Hotels Intl</t>
  </si>
  <si>
    <t>169905106</t>
  </si>
  <si>
    <t>2106780</t>
  </si>
  <si>
    <t>US1699051066</t>
  </si>
  <si>
    <t>CTSH</t>
  </si>
  <si>
    <t>Cognizant Tech Solutions Corp</t>
  </si>
  <si>
    <t>192446102</t>
  </si>
  <si>
    <t>2257019</t>
  </si>
  <si>
    <t>US1924461023</t>
  </si>
  <si>
    <t>CMCSA</t>
  </si>
  <si>
    <t>Comcast Corp A</t>
  </si>
  <si>
    <t>20030N101</t>
  </si>
  <si>
    <t>2044545</t>
  </si>
  <si>
    <t>US20030N1019</t>
  </si>
  <si>
    <t>DRI</t>
  </si>
  <si>
    <t>Darden Restaurants Inc</t>
  </si>
  <si>
    <t>237194105</t>
  </si>
  <si>
    <t>2289874</t>
  </si>
  <si>
    <t>US2371941053</t>
  </si>
  <si>
    <t>DG</t>
  </si>
  <si>
    <t>Dollar General Corp</t>
  </si>
  <si>
    <t>256677105</t>
  </si>
  <si>
    <t>B5B1S13</t>
  </si>
  <si>
    <t>US2566771059</t>
  </si>
  <si>
    <t>EBAY</t>
  </si>
  <si>
    <t>eBay Inc.</t>
  </si>
  <si>
    <t>278642103</t>
  </si>
  <si>
    <t>2293819</t>
  </si>
  <si>
    <t>US2786421030</t>
  </si>
  <si>
    <t>ENPH</t>
  </si>
  <si>
    <t>Enphase Energy Inc</t>
  </si>
  <si>
    <t>29355A107</t>
  </si>
  <si>
    <t>B65SQW4</t>
  </si>
  <si>
    <t>US29355A1079</t>
  </si>
  <si>
    <t>EG</t>
  </si>
  <si>
    <t>Everest Group Ltd</t>
  </si>
  <si>
    <t>G3223R108</t>
  </si>
  <si>
    <t>2556868</t>
  </si>
  <si>
    <t>BMG3223R1088</t>
  </si>
  <si>
    <t>EXPD</t>
  </si>
  <si>
    <t>Expeditors Intl of WA Inc</t>
  </si>
  <si>
    <t>302130109</t>
  </si>
  <si>
    <t>2325507</t>
  </si>
  <si>
    <t>US3021301094</t>
  </si>
  <si>
    <t>FFIV</t>
  </si>
  <si>
    <t>F5, Inc.</t>
  </si>
  <si>
    <t>315616102</t>
  </si>
  <si>
    <t>2427599</t>
  </si>
  <si>
    <t>US3156161024</t>
  </si>
  <si>
    <t>FIS</t>
  </si>
  <si>
    <t>Fidelity National Information</t>
  </si>
  <si>
    <t>31620M106</t>
  </si>
  <si>
    <t>2769796</t>
  </si>
  <si>
    <t>US31620M1062</t>
  </si>
  <si>
    <t>FISV</t>
  </si>
  <si>
    <t>Fiserv Inc</t>
  </si>
  <si>
    <t>337738108</t>
  </si>
  <si>
    <t>2342034</t>
  </si>
  <si>
    <t>US3377381088</t>
  </si>
  <si>
    <t>G</t>
  </si>
  <si>
    <t>Genpact Ltd</t>
  </si>
  <si>
    <t>G3922B107</t>
  </si>
  <si>
    <t>B23DBK6</t>
  </si>
  <si>
    <t>BMG3922B1072</t>
  </si>
  <si>
    <t>GNTX</t>
  </si>
  <si>
    <t>Gentex Corp</t>
  </si>
  <si>
    <t>371901109</t>
  </si>
  <si>
    <t>2366799</t>
  </si>
  <si>
    <t>US3719011096</t>
  </si>
  <si>
    <t>HEI</t>
  </si>
  <si>
    <t>HEICO Corp</t>
  </si>
  <si>
    <t>422806109</t>
  </si>
  <si>
    <t>2419217</t>
  </si>
  <si>
    <t>US4228061093</t>
  </si>
  <si>
    <t>HRL</t>
  </si>
  <si>
    <t>Hormel Foods Corp</t>
  </si>
  <si>
    <t>440452100</t>
  </si>
  <si>
    <t>2437264</t>
  </si>
  <si>
    <t>US4404521001</t>
  </si>
  <si>
    <t>HII</t>
  </si>
  <si>
    <t>Huntington Ingalls Industries Inc.</t>
  </si>
  <si>
    <t>446413106</t>
  </si>
  <si>
    <t>B40SSC9</t>
  </si>
  <si>
    <t>US4464131063</t>
  </si>
  <si>
    <t>JKHY</t>
  </si>
  <si>
    <t>Jack Henry &amp; Associates Inc.</t>
  </si>
  <si>
    <t>426281101</t>
  </si>
  <si>
    <t>2469193</t>
  </si>
  <si>
    <t>US4262811015</t>
  </si>
  <si>
    <t>MKTX</t>
  </si>
  <si>
    <t>MarketAxess Holdings</t>
  </si>
  <si>
    <t>57060D108</t>
  </si>
  <si>
    <t>B03Q9D0</t>
  </si>
  <si>
    <t>US57060D1081</t>
  </si>
  <si>
    <t>OKTA</t>
  </si>
  <si>
    <t>Okta, Inc.</t>
  </si>
  <si>
    <t>679295105</t>
  </si>
  <si>
    <t>BDFZSP1</t>
  </si>
  <si>
    <t>US6792951054</t>
  </si>
  <si>
    <t>PEN</t>
  </si>
  <si>
    <t>Penumbra Inc</t>
  </si>
  <si>
    <t>70975L107</t>
  </si>
  <si>
    <t>BZ0V201</t>
  </si>
  <si>
    <t>US70975L1070</t>
  </si>
  <si>
    <t>QXO</t>
  </si>
  <si>
    <t>QXO, Inc.</t>
  </si>
  <si>
    <t>82846H405</t>
  </si>
  <si>
    <t>BRDY9L1</t>
  </si>
  <si>
    <t>US82846H4056</t>
  </si>
  <si>
    <t>RBA</t>
  </si>
  <si>
    <t>RB Global, Inc.</t>
  </si>
  <si>
    <t>74935Q107</t>
  </si>
  <si>
    <t>BMWGSD8</t>
  </si>
  <si>
    <t>CA74935Q1072</t>
  </si>
  <si>
    <t>RKT</t>
  </si>
  <si>
    <t>Rocket Companies Inc A</t>
  </si>
  <si>
    <t>77311W101</t>
  </si>
  <si>
    <t>BMD6Y84</t>
  </si>
  <si>
    <t>US77311W1018</t>
  </si>
  <si>
    <t>SAIC</t>
  </si>
  <si>
    <t>Science Applications International Corp</t>
  </si>
  <si>
    <t>808625107</t>
  </si>
  <si>
    <t>BDTZZG7</t>
  </si>
  <si>
    <t>US8086251076</t>
  </si>
  <si>
    <t>SPSC</t>
  </si>
  <si>
    <t>SPS Commerce Inc</t>
  </si>
  <si>
    <t>78463M107</t>
  </si>
  <si>
    <t>B57VWJ3</t>
  </si>
  <si>
    <t>US78463M1071</t>
  </si>
  <si>
    <t>WTM</t>
  </si>
  <si>
    <t>White Mountains Insurance Group Inc</t>
  </si>
  <si>
    <t>G9618E107</t>
  </si>
  <si>
    <t>2339252</t>
  </si>
  <si>
    <t>BMG9618E1075</t>
  </si>
  <si>
    <t>AFRM</t>
  </si>
  <si>
    <t>Affirm Holdings, Inc. Class A</t>
  </si>
  <si>
    <t>00827B106</t>
  </si>
  <si>
    <t>BMF9NM8</t>
  </si>
  <si>
    <t>US00827B1061</t>
  </si>
  <si>
    <t>ABNB</t>
  </si>
  <si>
    <t>Airbnb, Inc. Class A</t>
  </si>
  <si>
    <t>009066101</t>
  </si>
  <si>
    <t>BMGYYH4</t>
  </si>
  <si>
    <t>US0090661010</t>
  </si>
  <si>
    <t>ALB</t>
  </si>
  <si>
    <t>Albemarle Corp</t>
  </si>
  <si>
    <t>012653101</t>
  </si>
  <si>
    <t>2046853</t>
  </si>
  <si>
    <t>US0126531013</t>
  </si>
  <si>
    <t>AA</t>
  </si>
  <si>
    <t>Alcoa Corp</t>
  </si>
  <si>
    <t>013872106</t>
  </si>
  <si>
    <t>BYNF418</t>
  </si>
  <si>
    <t>US0138721065</t>
  </si>
  <si>
    <t>ALGN</t>
  </si>
  <si>
    <t>Align Technology Inc</t>
  </si>
  <si>
    <t>016255101</t>
  </si>
  <si>
    <t>2679204</t>
  </si>
  <si>
    <t>US0162551016</t>
  </si>
  <si>
    <t>ALAB</t>
  </si>
  <si>
    <t>Astera Labs, Inc.</t>
  </si>
  <si>
    <t>04626A103</t>
  </si>
  <si>
    <t>BMTQ7V2</t>
  </si>
  <si>
    <t>US04626A1034</t>
  </si>
  <si>
    <t>ATI</t>
  </si>
  <si>
    <t>ATI Inc.</t>
  </si>
  <si>
    <t>01741R102</t>
  </si>
  <si>
    <t>2526117</t>
  </si>
  <si>
    <t>US01741R1023</t>
  </si>
  <si>
    <t>BA</t>
  </si>
  <si>
    <t>Boeing Co</t>
  </si>
  <si>
    <t>097023105</t>
  </si>
  <si>
    <t>2108601</t>
  </si>
  <si>
    <t>US0970231058</t>
  </si>
  <si>
    <t>CZR</t>
  </si>
  <si>
    <t>Caesars Entertainment, Inc.</t>
  </si>
  <si>
    <t>12769G100</t>
  </si>
  <si>
    <t>BMWWGB0</t>
  </si>
  <si>
    <t>US12769G1004</t>
  </si>
  <si>
    <t>COF</t>
  </si>
  <si>
    <t>Capital One Financial Corp</t>
  </si>
  <si>
    <t>14040H105</t>
  </si>
  <si>
    <t>2654461</t>
  </si>
  <si>
    <t>US14040H1059</t>
  </si>
  <si>
    <t>CCL</t>
  </si>
  <si>
    <t>Carnival Corp</t>
  </si>
  <si>
    <t>143658300</t>
  </si>
  <si>
    <t>2523044</t>
  </si>
  <si>
    <t>PA1436583006</t>
  </si>
  <si>
    <t>CVNA</t>
  </si>
  <si>
    <t>Carvana Co.-A</t>
  </si>
  <si>
    <t>146869102</t>
  </si>
  <si>
    <t>BYQHPG3</t>
  </si>
  <si>
    <t>US1468691027</t>
  </si>
  <si>
    <t>CAVA</t>
  </si>
  <si>
    <t>Cava Group Inc</t>
  </si>
  <si>
    <t>148929102</t>
  </si>
  <si>
    <t>BRBD9F4</t>
  </si>
  <si>
    <t>US1489291021</t>
  </si>
  <si>
    <t>CE</t>
  </si>
  <si>
    <t>Celanese Corp A</t>
  </si>
  <si>
    <t>150870103</t>
  </si>
  <si>
    <t>B05MZT4</t>
  </si>
  <si>
    <t>US1508701034</t>
  </si>
  <si>
    <t>C</t>
  </si>
  <si>
    <t>Citigroup Inc</t>
  </si>
  <si>
    <t>172967424</t>
  </si>
  <si>
    <t>2297907</t>
  </si>
  <si>
    <t>US1729674242</t>
  </si>
  <si>
    <t>CMC</t>
  </si>
  <si>
    <t>Commercial Metals Co</t>
  </si>
  <si>
    <t>201723103</t>
  </si>
  <si>
    <t>2213260</t>
  </si>
  <si>
    <t>US2017231034</t>
  </si>
  <si>
    <t>DECK</t>
  </si>
  <si>
    <t>Deckers Outdoor</t>
  </si>
  <si>
    <t>243537107</t>
  </si>
  <si>
    <t>2267278</t>
  </si>
  <si>
    <t>US2435371073</t>
  </si>
  <si>
    <t>DLTR</t>
  </si>
  <si>
    <t>Dollar Tree Inc</t>
  </si>
  <si>
    <t>256746108</t>
  </si>
  <si>
    <t>2272476</t>
  </si>
  <si>
    <t>US2567461080</t>
  </si>
  <si>
    <t>BROS</t>
  </si>
  <si>
    <t>Dutch Bros Inc.</t>
  </si>
  <si>
    <t>26701L100</t>
  </si>
  <si>
    <t>BMWP7H2</t>
  </si>
  <si>
    <t>US26701L1008</t>
  </si>
  <si>
    <t>ENTG</t>
  </si>
  <si>
    <t>Entegris Inc</t>
  </si>
  <si>
    <t>29362U104</t>
  </si>
  <si>
    <t>2599700</t>
  </si>
  <si>
    <t>US29362U1043</t>
  </si>
  <si>
    <t>EL</t>
  </si>
  <si>
    <t>Estee Lauder Cos. A</t>
  </si>
  <si>
    <t>518439104</t>
  </si>
  <si>
    <t>2320524</t>
  </si>
  <si>
    <t>US5184391044</t>
  </si>
  <si>
    <t>EXPE</t>
  </si>
  <si>
    <t>Expedia Group, Inc.</t>
  </si>
  <si>
    <t>30212P303</t>
  </si>
  <si>
    <t>B748CK2</t>
  </si>
  <si>
    <t>US30212P3038</t>
  </si>
  <si>
    <t>FIVE</t>
  </si>
  <si>
    <t>Five Below Inc.</t>
  </si>
  <si>
    <t>33829M101</t>
  </si>
  <si>
    <t>B85KFY9</t>
  </si>
  <si>
    <t>US33829M1018</t>
  </si>
  <si>
    <t>FCX</t>
  </si>
  <si>
    <t>Freeport-McMoRan Inc</t>
  </si>
  <si>
    <t>35671D857</t>
  </si>
  <si>
    <t>2352118</t>
  </si>
  <si>
    <t>US35671D8570</t>
  </si>
  <si>
    <t>KEY</t>
  </si>
  <si>
    <t>KeyCorp</t>
  </si>
  <si>
    <t>493267108</t>
  </si>
  <si>
    <t>2490911</t>
  </si>
  <si>
    <t>US4932671088</t>
  </si>
  <si>
    <t>MGM</t>
  </si>
  <si>
    <t>MGM Resorts International</t>
  </si>
  <si>
    <t>552953101</t>
  </si>
  <si>
    <t>2547419</t>
  </si>
  <si>
    <t>US5529531015</t>
  </si>
  <si>
    <t>MCHP</t>
  </si>
  <si>
    <t>Microchip Technology Inc</t>
  </si>
  <si>
    <t>595017104</t>
  </si>
  <si>
    <t>2592174</t>
  </si>
  <si>
    <t>US5950171042</t>
  </si>
  <si>
    <t>MRNA</t>
  </si>
  <si>
    <t>Moderna, Inc.</t>
  </si>
  <si>
    <t>60770K107</t>
  </si>
  <si>
    <t>BGSXTS3</t>
  </si>
  <si>
    <t>US60770K1079</t>
  </si>
  <si>
    <t>NCLH</t>
  </si>
  <si>
    <t>Norwegian Cruise Line Holdings Ltd</t>
  </si>
  <si>
    <t>G66721104</t>
  </si>
  <si>
    <t>B9CGTC3</t>
  </si>
  <si>
    <t>BMG667211046</t>
  </si>
  <si>
    <t>RDDT</t>
  </si>
  <si>
    <t>Reddit, Inc.</t>
  </si>
  <si>
    <t>75734B100</t>
  </si>
  <si>
    <t>BMVNLY2</t>
  </si>
  <si>
    <t>US75734B1008</t>
  </si>
  <si>
    <t>RKLB</t>
  </si>
  <si>
    <t>Rocket Lab Corporation</t>
  </si>
  <si>
    <t>773121108</t>
  </si>
  <si>
    <t>BT6C8Z3</t>
  </si>
  <si>
    <t>US7731211089</t>
  </si>
  <si>
    <t>ROKU</t>
  </si>
  <si>
    <t>Roku Inc Class A</t>
  </si>
  <si>
    <t>77543R102</t>
  </si>
  <si>
    <t>BZ1LFG7</t>
  </si>
  <si>
    <t>US77543R1023</t>
  </si>
  <si>
    <t>SN</t>
  </si>
  <si>
    <t>SharkNinja</t>
  </si>
  <si>
    <t>G8068L108</t>
  </si>
  <si>
    <t>BRS7681</t>
  </si>
  <si>
    <t>KYG8068L1086</t>
  </si>
  <si>
    <t>SWK</t>
  </si>
  <si>
    <t>Stanley Black &amp; Decker</t>
  </si>
  <si>
    <t>854502101</t>
  </si>
  <si>
    <t>B3Q2FJ4</t>
  </si>
  <si>
    <t>US8545021011</t>
  </si>
  <si>
    <t>UAL</t>
  </si>
  <si>
    <t>United Airlines Holding, Inc</t>
  </si>
  <si>
    <t>910047109</t>
  </si>
  <si>
    <t>B4QG225</t>
  </si>
  <si>
    <t>US9100471096</t>
  </si>
  <si>
    <t>VFC</t>
  </si>
  <si>
    <t>VF Corp</t>
  </si>
  <si>
    <t>918204108</t>
  </si>
  <si>
    <t>2928683</t>
  </si>
  <si>
    <t>US9182041080</t>
  </si>
  <si>
    <t>WBD</t>
  </si>
  <si>
    <t>Warner Bros Discovery Inc.</t>
  </si>
  <si>
    <t>934423104</t>
  </si>
  <si>
    <t>BM8JYX3</t>
  </si>
  <si>
    <t>US9344231041</t>
  </si>
  <si>
    <t>WSC</t>
  </si>
  <si>
    <t>WillScot Holdings Corporation Class A</t>
  </si>
  <si>
    <t>971378104</t>
  </si>
  <si>
    <t>BMHL0Z4</t>
  </si>
  <si>
    <t>US9713781048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</si>
</sst>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#,##0.0000"/>
    <numFmt numFmtId="165" formatCode="_(&quot;$&quot;* #,##0.0000_);_(&quot;$&quot;* \(#,##0.00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49" fontId="0" fillId="0" borderId="0" xfId="0" applyNumberFormat="1" applyAlignment="1">
      <alignment horizontal="center" wrapText="1"/>
    </xf>
    <xf numFmtId="10" fontId="0" fillId="0" borderId="0" xfId="2" applyNumberFormat="1" applyFont="1" applyFill="1" applyAlignment="1">
      <alignment horizontal="center" wrapText="1"/>
    </xf>
    <xf numFmtId="49" fontId="0" fillId="0" borderId="0" xfId="0" applyNumberFormat="1"/>
    <xf numFmtId="44" fontId="0" fillId="0" borderId="0" xfId="1" applyFont="1"/>
    <xf numFmtId="164" fontId="0" fillId="0" borderId="0" xfId="1" applyNumberFormat="1" applyFont="1"/>
    <xf numFmtId="10" fontId="0" fillId="0" borderId="0" xfId="2" applyNumberFormat="1" applyFont="1"/>
    <xf numFmtId="164" fontId="0" fillId="0" borderId="0" xfId="0" applyNumberFormat="1"/>
    <xf numFmtId="10" fontId="0" fillId="0" borderId="0" xfId="1" applyNumberFormat="1" applyFont="1"/>
    <xf numFmtId="44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center" wrapText="1"/>
    </xf>
    <xf numFmtId="7" fontId="0" fillId="0" borderId="0" xfId="1" applyNumberFormat="1" applyFont="1"/>
    <xf numFmtId="0" fontId="0" fillId="0" borderId="1" xfId="0" applyBorder="1" applyAlignment="1">
      <alignment horizontal="centerContinuous"/>
    </xf>
    <xf numFmtId="0" fontId="0" fillId="0" borderId="2" xfId="0" applyBorder="1" applyAlignment="1">
      <alignment horizontal="centerContinuous"/>
    </xf>
    <xf numFmtId="0" fontId="0" fillId="0" borderId="3" xfId="0" applyBorder="1"/>
    <xf numFmtId="15" fontId="0" fillId="0" borderId="4" xfId="0" quotePrefix="1" applyNumberFormat="1" applyBorder="1" applyAlignment="1">
      <alignment horizontal="right"/>
    </xf>
    <xf numFmtId="0" fontId="0" fillId="0" borderId="5" xfId="0" applyBorder="1"/>
    <xf numFmtId="0" fontId="0" fillId="0" borderId="6" xfId="0" applyBorder="1" applyAlignment="1">
      <alignment horizontal="right"/>
    </xf>
    <xf numFmtId="0" fontId="0" fillId="0" borderId="6" xfId="0" quotePrefix="1" applyBorder="1" applyAlignment="1">
      <alignment horizontal="right"/>
    </xf>
    <xf numFmtId="0" fontId="0" fillId="0" borderId="7" xfId="0" applyBorder="1"/>
    <xf numFmtId="0" fontId="0" fillId="0" borderId="8" xfId="0" applyBorder="1" applyAlignment="1">
      <alignment horizontal="right"/>
    </xf>
    <xf numFmtId="44" fontId="0" fillId="0" borderId="6" xfId="1" applyFont="1" applyBorder="1" applyAlignment="1">
      <alignment horizontal="right"/>
    </xf>
    <xf numFmtId="165" fontId="0" fillId="0" borderId="6" xfId="1" applyNumberFormat="1" applyFont="1" applyBorder="1" applyAlignment="1">
      <alignment horizontal="right"/>
    </xf>
    <xf numFmtId="0" fontId="0" fillId="0" borderId="9" xfId="0" applyBorder="1" applyAlignment="1">
      <alignment horizontal="righ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E13"/>
  <sheetViews>
    <sheetView tabSelected="1" workbookViewId="0"/>
  </sheetViews>
  <sheetFormatPr defaultRowHeight="15" x14ac:dyDescent="0.25"/>
  <cols>
    <col min="1" max="1" width="34.42578125" bestFit="1" customWidth="1"/>
    <col min="2" max="2" width="33" bestFit="1" customWidth="1"/>
    <col min="4" max="4" width="34.42578125" bestFit="1" customWidth="1"/>
    <col min="5" max="5" width="33" bestFit="1" customWidth="1"/>
  </cols>
  <sheetData>
    <row r="1" spans="1:5" ht="15.75" thickBot="1" x14ac:dyDescent="0.3">
      <c r="A1" s="12" t="s">
        <v>14</v>
      </c>
      <c r="B1" s="13"/>
      <c r="D1" s="12" t="s">
        <v>30</v>
      </c>
      <c r="E1" s="13"/>
    </row>
    <row r="2" spans="1:5" x14ac:dyDescent="0.25">
      <c r="A2" s="14" t="s">
        <v>15</v>
      </c>
      <c r="B2" s="15" t="s">
        <v>42</v>
      </c>
      <c r="D2" s="14" t="s">
        <v>15</v>
      </c>
      <c r="E2" s="15" t="s">
        <v>42</v>
      </c>
    </row>
    <row r="3" spans="1:5" x14ac:dyDescent="0.25">
      <c r="A3" s="16" t="s">
        <v>16</v>
      </c>
      <c r="B3" s="15" t="s">
        <v>171</v>
      </c>
      <c r="D3" s="16" t="s">
        <v>16</v>
      </c>
      <c r="E3" s="15" t="s">
        <v>171</v>
      </c>
    </row>
    <row r="4" spans="1:5" x14ac:dyDescent="0.25">
      <c r="A4" s="16" t="s">
        <v>17</v>
      </c>
      <c r="B4" s="15" t="s">
        <v>172</v>
      </c>
      <c r="D4" s="16" t="s">
        <v>17</v>
      </c>
      <c r="E4" s="15" t="s">
        <v>172</v>
      </c>
    </row>
    <row r="5" spans="1:5" x14ac:dyDescent="0.25">
      <c r="A5" s="16" t="s">
        <v>18</v>
      </c>
      <c r="B5" s="17" t="s">
        <v>19</v>
      </c>
      <c r="D5" s="16" t="s">
        <v>18</v>
      </c>
      <c r="E5" s="17" t="s">
        <v>19</v>
      </c>
    </row>
    <row r="6" spans="1:5" x14ac:dyDescent="0.25">
      <c r="A6" s="16" t="s">
        <v>38</v>
      </c>
      <c r="B6" s="21">
        <v>74878584.972399995</v>
      </c>
      <c r="D6" s="16" t="s">
        <v>38</v>
      </c>
      <c r="E6" s="21">
        <v>-91437242.494800001</v>
      </c>
    </row>
    <row r="7" spans="1:5" x14ac:dyDescent="0.25">
      <c r="A7" s="16" t="s">
        <v>20</v>
      </c>
      <c r="B7" s="17" t="s">
        <v>39</v>
      </c>
      <c r="D7" s="16" t="s">
        <v>20</v>
      </c>
      <c r="E7" s="17" t="s">
        <v>40</v>
      </c>
    </row>
    <row r="8" spans="1:5" x14ac:dyDescent="0.25">
      <c r="A8" s="16" t="s">
        <v>41</v>
      </c>
      <c r="B8" s="22">
        <v>4320.9985999999999</v>
      </c>
      <c r="D8" s="16" t="s">
        <v>41</v>
      </c>
      <c r="E8" s="22">
        <v>3845.6172999999999</v>
      </c>
    </row>
    <row r="9" spans="1:5" x14ac:dyDescent="0.25">
      <c r="A9" s="16" t="s">
        <v>21</v>
      </c>
      <c r="B9" s="17" t="s">
        <v>43</v>
      </c>
      <c r="D9" s="16" t="s">
        <v>21</v>
      </c>
      <c r="E9" s="17" t="s">
        <v>43</v>
      </c>
    </row>
    <row r="10" spans="1:5" x14ac:dyDescent="0.25">
      <c r="A10" s="16" t="s">
        <v>22</v>
      </c>
      <c r="B10" s="23" t="s">
        <v>44</v>
      </c>
      <c r="D10" s="16" t="s">
        <v>22</v>
      </c>
      <c r="E10" s="23" t="s">
        <v>44</v>
      </c>
    </row>
    <row r="11" spans="1:5" x14ac:dyDescent="0.25">
      <c r="A11" s="16" t="s">
        <v>23</v>
      </c>
      <c r="B11" s="18" t="s">
        <v>24</v>
      </c>
      <c r="D11" s="16" t="s">
        <v>23</v>
      </c>
      <c r="E11" s="18" t="s">
        <v>25</v>
      </c>
    </row>
    <row r="12" spans="1:5" x14ac:dyDescent="0.25">
      <c r="A12" s="16" t="s">
        <v>26</v>
      </c>
      <c r="B12" s="18" t="s">
        <v>27</v>
      </c>
      <c r="D12" s="16" t="s">
        <v>26</v>
      </c>
      <c r="E12" s="18" t="s">
        <v>27</v>
      </c>
    </row>
    <row r="13" spans="1:5" ht="15.75" thickBot="1" x14ac:dyDescent="0.3">
      <c r="A13" s="19" t="s">
        <v>28</v>
      </c>
      <c r="B13" s="20" t="s">
        <v>29</v>
      </c>
      <c r="D13" s="19" t="s">
        <v>28</v>
      </c>
      <c r="E13" s="20" t="s">
        <v>29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1:K202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9" style="3" bestFit="1" customWidth="1"/>
    <col min="2" max="2" width="6.42578125" style="3" bestFit="1" customWidth="1"/>
    <col min="3" max="3" width="33.42578125" style="3" bestFit="1" customWidth="1"/>
    <col min="4" max="4" width="10.85546875" style="3" bestFit="1" customWidth="1"/>
    <col min="5" max="5" width="10.140625" style="3" bestFit="1" customWidth="1"/>
    <col min="6" max="6" width="14.28515625" style="3" bestFit="1" customWidth="1"/>
    <col min="7" max="7" width="22.5703125" style="3" bestFit="1" customWidth="1"/>
    <col min="8" max="8" width="9.85546875" style="4" bestFit="1" customWidth="1"/>
    <col min="9" max="9" width="6.5703125" style="5" bestFit="1" customWidth="1"/>
    <col min="10" max="10" width="8" style="4" bestFit="1" customWidth="1"/>
    <col min="11" max="11" width="7.42578125" style="8" bestFit="1" customWidth="1"/>
  </cols>
  <sheetData>
    <row r="1" spans="1:11" ht="45" x14ac:dyDescent="0.25">
      <c r="A1" s="1" t="s">
        <v>36</v>
      </c>
      <c r="B1" s="1" t="s">
        <v>2</v>
      </c>
      <c r="C1" s="1" t="s">
        <v>1</v>
      </c>
      <c r="D1" s="1" t="s">
        <v>0</v>
      </c>
      <c r="E1" s="1" t="s">
        <v>35</v>
      </c>
      <c r="F1" s="1" t="s">
        <v>3</v>
      </c>
      <c r="G1" s="1" t="s">
        <v>4</v>
      </c>
      <c r="H1" s="9" t="s">
        <v>5</v>
      </c>
      <c r="I1" s="10" t="s">
        <v>37</v>
      </c>
      <c r="J1" s="9" t="s">
        <v>9</v>
      </c>
      <c r="K1" s="2" t="s">
        <v>10</v>
      </c>
    </row>
    <row r="2" spans="1:11" x14ac:dyDescent="0.25">
      <c r="A2" s="3" t="s">
        <v>173</v>
      </c>
      <c r="B2" s="3" t="s">
        <v>244</v>
      </c>
      <c r="C2" s="3" t="s">
        <v>245</v>
      </c>
      <c r="D2" s="3" t="s">
        <v>246</v>
      </c>
      <c r="E2" s="3" t="s">
        <v>247</v>
      </c>
      <c r="F2" s="3" t="s">
        <v>248</v>
      </c>
      <c r="G2" s="3" t="s">
        <v>34</v>
      </c>
      <c r="H2" s="11">
        <v>132.77000000000001</v>
      </c>
      <c r="I2" s="7">
        <v>0.20976553939299999</v>
      </c>
      <c r="J2" s="4">
        <f>$H2*$I2</f>
        <v>27.850570665208611</v>
      </c>
      <c r="K2" s="6">
        <f>$J2/4320.9986</f>
        <v>6.445401455397049E-3</v>
      </c>
    </row>
    <row r="3" spans="1:11" x14ac:dyDescent="0.25">
      <c r="A3" s="3" t="s">
        <v>173</v>
      </c>
      <c r="B3" s="3" t="s">
        <v>111</v>
      </c>
      <c r="C3" s="3" t="s">
        <v>112</v>
      </c>
      <c r="D3" s="3" t="s">
        <v>113</v>
      </c>
      <c r="E3" s="3" t="s">
        <v>114</v>
      </c>
      <c r="F3" s="3" t="s">
        <v>115</v>
      </c>
      <c r="G3" s="3" t="s">
        <v>6</v>
      </c>
      <c r="H3" s="11">
        <v>173.54</v>
      </c>
      <c r="I3" s="5">
        <v>0.15640016315300001</v>
      </c>
      <c r="J3" s="4">
        <f>$H3*$I3</f>
        <v>27.14168431357162</v>
      </c>
      <c r="K3" s="8">
        <f>$J3/4320.9986</f>
        <v>6.2813453153101276E-3</v>
      </c>
    </row>
    <row r="4" spans="1:11" x14ac:dyDescent="0.25">
      <c r="A4" s="3" t="s">
        <v>173</v>
      </c>
      <c r="B4" s="3" t="s">
        <v>219</v>
      </c>
      <c r="C4" s="3" t="s">
        <v>220</v>
      </c>
      <c r="D4" s="3" t="s">
        <v>221</v>
      </c>
      <c r="E4" s="3" t="s">
        <v>222</v>
      </c>
      <c r="F4" s="3" t="s">
        <v>223</v>
      </c>
      <c r="G4" s="3" t="s">
        <v>6</v>
      </c>
      <c r="H4" s="11">
        <v>199.48</v>
      </c>
      <c r="I4" s="7">
        <v>0.129796310129</v>
      </c>
      <c r="J4" s="4">
        <f>$H4*$I4</f>
        <v>25.891767944532919</v>
      </c>
      <c r="K4" s="6">
        <f>$J4/4320.9986</f>
        <v>5.9920796883694708E-3</v>
      </c>
    </row>
    <row r="5" spans="1:11" x14ac:dyDescent="0.25">
      <c r="A5" s="3" t="s">
        <v>173</v>
      </c>
      <c r="B5" s="3" t="s">
        <v>254</v>
      </c>
      <c r="C5" s="3" t="s">
        <v>255</v>
      </c>
      <c r="D5" s="3" t="s">
        <v>256</v>
      </c>
      <c r="E5" s="3" t="s">
        <v>257</v>
      </c>
      <c r="F5" s="3" t="s">
        <v>258</v>
      </c>
      <c r="G5" s="3" t="s">
        <v>31</v>
      </c>
      <c r="H5" s="11">
        <v>32.049999999999997</v>
      </c>
      <c r="I5" s="7">
        <v>0.80541293819799997</v>
      </c>
      <c r="J5" s="4">
        <f>$H5*$I5</f>
        <v>25.813484669245899</v>
      </c>
      <c r="K5" s="6">
        <f>$J5/4320.9986</f>
        <v>5.9739627476958447E-3</v>
      </c>
    </row>
    <row r="6" spans="1:11" x14ac:dyDescent="0.25">
      <c r="A6" s="3" t="s">
        <v>173</v>
      </c>
      <c r="B6" s="3" t="s">
        <v>131</v>
      </c>
      <c r="C6" s="3" t="s">
        <v>132</v>
      </c>
      <c r="D6" s="3" t="s">
        <v>133</v>
      </c>
      <c r="E6" s="3" t="s">
        <v>134</v>
      </c>
      <c r="F6" s="3" t="s">
        <v>135</v>
      </c>
      <c r="G6" s="3" t="s">
        <v>33</v>
      </c>
      <c r="H6" s="11">
        <v>605.01</v>
      </c>
      <c r="I6" s="7">
        <v>4.2376492517999999E-2</v>
      </c>
      <c r="J6" s="4">
        <f>$H6*$I6</f>
        <v>25.638201738315178</v>
      </c>
      <c r="K6" s="6">
        <f>$J6/4320.9986</f>
        <v>5.9333973721526264E-3</v>
      </c>
    </row>
    <row r="7" spans="1:11" x14ac:dyDescent="0.25">
      <c r="A7" s="3" t="s">
        <v>173</v>
      </c>
      <c r="B7" s="3" t="s">
        <v>121</v>
      </c>
      <c r="C7" s="3" t="s">
        <v>122</v>
      </c>
      <c r="D7" s="3" t="s">
        <v>123</v>
      </c>
      <c r="E7" s="3" t="s">
        <v>124</v>
      </c>
      <c r="F7" s="3" t="s">
        <v>125</v>
      </c>
      <c r="G7" s="3" t="s">
        <v>45</v>
      </c>
      <c r="H7" s="11">
        <v>222.29</v>
      </c>
      <c r="I7" s="7">
        <v>0.114464257825</v>
      </c>
      <c r="J7" s="4">
        <f>$H7*$I7</f>
        <v>25.44425987191925</v>
      </c>
      <c r="K7" s="6">
        <f>$J7/4320.9986</f>
        <v>5.8885137967689344E-3</v>
      </c>
    </row>
    <row r="8" spans="1:11" x14ac:dyDescent="0.25">
      <c r="A8" s="3" t="s">
        <v>173</v>
      </c>
      <c r="B8" s="3" t="s">
        <v>329</v>
      </c>
      <c r="C8" s="3" t="s">
        <v>330</v>
      </c>
      <c r="D8" s="3" t="s">
        <v>331</v>
      </c>
      <c r="E8" s="3" t="s">
        <v>332</v>
      </c>
      <c r="F8" s="3" t="s">
        <v>333</v>
      </c>
      <c r="G8" s="3" t="s">
        <v>7</v>
      </c>
      <c r="H8" s="11">
        <v>19.29</v>
      </c>
      <c r="I8" s="7">
        <v>1.306669934518</v>
      </c>
      <c r="J8" s="4">
        <f>$H8*$I8</f>
        <v>25.205663036852219</v>
      </c>
      <c r="K8" s="6">
        <f>$J8/4320.9986</f>
        <v>5.8332958119570368E-3</v>
      </c>
    </row>
    <row r="9" spans="1:11" x14ac:dyDescent="0.25">
      <c r="A9" s="3" t="s">
        <v>173</v>
      </c>
      <c r="B9" s="3" t="s">
        <v>339</v>
      </c>
      <c r="C9" s="3" t="s">
        <v>340</v>
      </c>
      <c r="D9" s="3" t="s">
        <v>341</v>
      </c>
      <c r="E9" s="3" t="s">
        <v>342</v>
      </c>
      <c r="F9" s="3" t="s">
        <v>343</v>
      </c>
      <c r="G9" s="3" t="s">
        <v>8</v>
      </c>
      <c r="H9" s="11">
        <v>19.36</v>
      </c>
      <c r="I9" s="7">
        <v>1.301013354715</v>
      </c>
      <c r="J9" s="4">
        <f>$H9*$I9</f>
        <v>25.187618547282401</v>
      </c>
      <c r="K9" s="6">
        <f>$J9/4320.9986</f>
        <v>5.8291198120921407E-3</v>
      </c>
    </row>
    <row r="10" spans="1:11" x14ac:dyDescent="0.25">
      <c r="A10" s="3" t="s">
        <v>173</v>
      </c>
      <c r="B10" s="3" t="s">
        <v>344</v>
      </c>
      <c r="C10" s="3" t="s">
        <v>345</v>
      </c>
      <c r="D10" s="3" t="s">
        <v>346</v>
      </c>
      <c r="E10" s="3" t="s">
        <v>347</v>
      </c>
      <c r="F10" s="3" t="s">
        <v>348</v>
      </c>
      <c r="G10" s="3" t="s">
        <v>7</v>
      </c>
      <c r="H10" s="11">
        <v>100.66</v>
      </c>
      <c r="I10" s="7">
        <v>0.247469544121</v>
      </c>
      <c r="J10" s="4">
        <f>$H10*$I10</f>
        <v>24.910284311219858</v>
      </c>
      <c r="K10" s="6">
        <f>$J10/4320.9986</f>
        <v>5.7649369086164156E-3</v>
      </c>
    </row>
    <row r="11" spans="1:11" x14ac:dyDescent="0.25">
      <c r="A11" s="3" t="s">
        <v>173</v>
      </c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6</v>
      </c>
      <c r="H11" s="11">
        <v>41.15</v>
      </c>
      <c r="I11" s="7">
        <v>0.60400189335999999</v>
      </c>
      <c r="J11" s="4">
        <f>$H11*$I11</f>
        <v>24.854677911764</v>
      </c>
      <c r="K11" s="6">
        <f>$J11/4320.9986</f>
        <v>5.7520680316267636E-3</v>
      </c>
    </row>
    <row r="12" spans="1:11" x14ac:dyDescent="0.25">
      <c r="A12" s="3" t="s">
        <v>173</v>
      </c>
      <c r="B12" s="3" t="s">
        <v>209</v>
      </c>
      <c r="C12" s="3" t="s">
        <v>210</v>
      </c>
      <c r="D12" s="3" t="s">
        <v>211</v>
      </c>
      <c r="E12" s="3" t="s">
        <v>212</v>
      </c>
      <c r="F12" s="3" t="s">
        <v>213</v>
      </c>
      <c r="G12" s="3" t="s">
        <v>6</v>
      </c>
      <c r="H12" s="11">
        <v>53.94</v>
      </c>
      <c r="I12" s="7">
        <v>0.45793177940200003</v>
      </c>
      <c r="J12" s="4">
        <f>$H12*$I12</f>
        <v>24.700840180943882</v>
      </c>
      <c r="K12" s="6">
        <f>$J12/4320.9986</f>
        <v>5.7164656755371041E-3</v>
      </c>
    </row>
    <row r="13" spans="1:11" x14ac:dyDescent="0.25">
      <c r="A13" s="3" t="s">
        <v>173</v>
      </c>
      <c r="B13" s="3" t="s">
        <v>229</v>
      </c>
      <c r="C13" s="3" t="s">
        <v>230</v>
      </c>
      <c r="D13" s="3" t="s">
        <v>231</v>
      </c>
      <c r="E13" s="3" t="s">
        <v>232</v>
      </c>
      <c r="F13" s="3" t="s">
        <v>233</v>
      </c>
      <c r="G13" s="3" t="s">
        <v>31</v>
      </c>
      <c r="H13" s="11">
        <v>83</v>
      </c>
      <c r="I13" s="7">
        <v>0.29077243877999998</v>
      </c>
      <c r="J13" s="4">
        <f>$H13*$I13</f>
        <v>24.134112418739999</v>
      </c>
      <c r="K13" s="6">
        <f>$J13/4320.9986</f>
        <v>5.5853090113799153E-3</v>
      </c>
    </row>
    <row r="14" spans="1:11" x14ac:dyDescent="0.25">
      <c r="A14" s="3" t="s">
        <v>173</v>
      </c>
      <c r="B14" s="3" t="s">
        <v>349</v>
      </c>
      <c r="C14" s="3" t="s">
        <v>350</v>
      </c>
      <c r="D14" s="3" t="s">
        <v>351</v>
      </c>
      <c r="E14" s="3" t="s">
        <v>352</v>
      </c>
      <c r="F14" s="3" t="s">
        <v>353</v>
      </c>
      <c r="G14" s="3" t="s">
        <v>31</v>
      </c>
      <c r="H14" s="11">
        <v>89.13</v>
      </c>
      <c r="I14" s="7">
        <v>0.26806047331499999</v>
      </c>
      <c r="J14" s="4">
        <f>$H14*$I14</f>
        <v>23.892229986565948</v>
      </c>
      <c r="K14" s="6">
        <f>$J14/4320.9986</f>
        <v>5.5293306474493995E-3</v>
      </c>
    </row>
    <row r="15" spans="1:11" x14ac:dyDescent="0.25">
      <c r="A15" s="3" t="s">
        <v>173</v>
      </c>
      <c r="B15" s="3" t="s">
        <v>269</v>
      </c>
      <c r="C15" s="3" t="s">
        <v>270</v>
      </c>
      <c r="D15" s="3" t="s">
        <v>271</v>
      </c>
      <c r="E15" s="3" t="s">
        <v>272</v>
      </c>
      <c r="F15" s="3" t="s">
        <v>273</v>
      </c>
      <c r="G15" s="3" t="s">
        <v>31</v>
      </c>
      <c r="H15" s="11">
        <v>255.26</v>
      </c>
      <c r="I15" s="7">
        <v>9.3155851506999995E-2</v>
      </c>
      <c r="J15" s="4">
        <f>$H15*$I15</f>
        <v>23.778962655676818</v>
      </c>
      <c r="K15" s="6">
        <f>$J15/4320.9986</f>
        <v>5.5031174172740574E-3</v>
      </c>
    </row>
    <row r="16" spans="1:11" x14ac:dyDescent="0.25">
      <c r="A16" s="3" t="s">
        <v>173</v>
      </c>
      <c r="B16" s="3" t="s">
        <v>304</v>
      </c>
      <c r="C16" s="3" t="s">
        <v>305</v>
      </c>
      <c r="D16" s="3" t="s">
        <v>306</v>
      </c>
      <c r="E16" s="3" t="s">
        <v>307</v>
      </c>
      <c r="F16" s="3" t="s">
        <v>308</v>
      </c>
      <c r="G16" s="3" t="s">
        <v>7</v>
      </c>
      <c r="H16" s="11">
        <v>340.07</v>
      </c>
      <c r="I16" s="7">
        <v>6.9699453154999993E-2</v>
      </c>
      <c r="J16" s="4">
        <f>$H16*$I16</f>
        <v>23.702693034420847</v>
      </c>
      <c r="K16" s="6">
        <f>$J16/4320.9986</f>
        <v>5.4854664924957035E-3</v>
      </c>
    </row>
    <row r="17" spans="1:11" x14ac:dyDescent="0.25">
      <c r="A17" s="3" t="s">
        <v>173</v>
      </c>
      <c r="B17" s="3" t="s">
        <v>106</v>
      </c>
      <c r="C17" s="3" t="s">
        <v>107</v>
      </c>
      <c r="D17" s="3" t="s">
        <v>108</v>
      </c>
      <c r="E17" s="3" t="s">
        <v>109</v>
      </c>
      <c r="F17" s="3" t="s">
        <v>110</v>
      </c>
      <c r="G17" s="3" t="s">
        <v>31</v>
      </c>
      <c r="H17" s="11">
        <v>252.28</v>
      </c>
      <c r="I17" s="7">
        <v>9.3862427812999999E-2</v>
      </c>
      <c r="J17" s="4">
        <f>$H17*$I17</f>
        <v>23.679613288663639</v>
      </c>
      <c r="K17" s="6">
        <f>$J17/4320.9986</f>
        <v>5.4801251934364524E-3</v>
      </c>
    </row>
    <row r="18" spans="1:11" x14ac:dyDescent="0.25">
      <c r="A18" s="3" t="s">
        <v>173</v>
      </c>
      <c r="B18" s="3" t="s">
        <v>279</v>
      </c>
      <c r="C18" s="3" t="s">
        <v>280</v>
      </c>
      <c r="D18" s="3" t="s">
        <v>281</v>
      </c>
      <c r="E18" s="3" t="s">
        <v>282</v>
      </c>
      <c r="F18" s="3" t="s">
        <v>283</v>
      </c>
      <c r="G18" s="3" t="s">
        <v>8</v>
      </c>
      <c r="H18" s="11">
        <v>67.17</v>
      </c>
      <c r="I18" s="7">
        <v>0.35197232634699999</v>
      </c>
      <c r="J18" s="4">
        <f>$H18*$I18</f>
        <v>23.64198116072799</v>
      </c>
      <c r="K18" s="6">
        <f>$J18/4320.9986</f>
        <v>5.4714160658899521E-3</v>
      </c>
    </row>
    <row r="19" spans="1:11" x14ac:dyDescent="0.25">
      <c r="A19" s="3" t="s">
        <v>173</v>
      </c>
      <c r="B19" s="3" t="s">
        <v>234</v>
      </c>
      <c r="C19" s="3" t="s">
        <v>235</v>
      </c>
      <c r="D19" s="3" t="s">
        <v>236</v>
      </c>
      <c r="E19" s="3" t="s">
        <v>237</v>
      </c>
      <c r="F19" s="3" t="s">
        <v>238</v>
      </c>
      <c r="G19" s="3" t="s">
        <v>32</v>
      </c>
      <c r="H19" s="11">
        <v>29.89</v>
      </c>
      <c r="I19" s="7">
        <v>0.78998820674900005</v>
      </c>
      <c r="J19" s="4">
        <f>$H19*$I19</f>
        <v>23.612747499727611</v>
      </c>
      <c r="K19" s="6">
        <f>$J19/4320.9986</f>
        <v>5.4646505786249532E-3</v>
      </c>
    </row>
    <row r="20" spans="1:11" x14ac:dyDescent="0.25">
      <c r="A20" s="3" t="s">
        <v>173</v>
      </c>
      <c r="B20" s="3" t="s">
        <v>101</v>
      </c>
      <c r="C20" s="3" t="s">
        <v>102</v>
      </c>
      <c r="D20" s="3" t="s">
        <v>103</v>
      </c>
      <c r="E20" s="3" t="s">
        <v>104</v>
      </c>
      <c r="F20" s="3" t="s">
        <v>105</v>
      </c>
      <c r="G20" s="3" t="s">
        <v>32</v>
      </c>
      <c r="H20" s="11">
        <v>73.069999999999993</v>
      </c>
      <c r="I20" s="7">
        <v>0.32295649287299999</v>
      </c>
      <c r="J20" s="4">
        <f>$H20*$I20</f>
        <v>23.598430934230105</v>
      </c>
      <c r="K20" s="6">
        <f>$J20/4320.9986</f>
        <v>5.4613373247170468E-3</v>
      </c>
    </row>
    <row r="21" spans="1:11" x14ac:dyDescent="0.25">
      <c r="A21" s="3" t="s">
        <v>173</v>
      </c>
      <c r="B21" s="3" t="s">
        <v>314</v>
      </c>
      <c r="C21" s="3" t="s">
        <v>315</v>
      </c>
      <c r="D21" s="3" t="s">
        <v>316</v>
      </c>
      <c r="E21" s="3" t="s">
        <v>317</v>
      </c>
      <c r="F21" s="3" t="s">
        <v>318</v>
      </c>
      <c r="G21" s="3" t="s">
        <v>8</v>
      </c>
      <c r="H21" s="11">
        <v>181.25</v>
      </c>
      <c r="I21" s="7">
        <v>0.13010938181500001</v>
      </c>
      <c r="J21" s="4">
        <f>$H21*$I21</f>
        <v>23.582325453968753</v>
      </c>
      <c r="K21" s="6">
        <f>$J21/4320.9986</f>
        <v>5.4576100658696707E-3</v>
      </c>
    </row>
    <row r="22" spans="1:11" x14ac:dyDescent="0.25">
      <c r="A22" s="3" t="s">
        <v>173</v>
      </c>
      <c r="B22" s="3" t="s">
        <v>214</v>
      </c>
      <c r="C22" s="3" t="s">
        <v>215</v>
      </c>
      <c r="D22" s="3" t="s">
        <v>216</v>
      </c>
      <c r="E22" s="3" t="s">
        <v>217</v>
      </c>
      <c r="F22" s="3" t="s">
        <v>218</v>
      </c>
      <c r="G22" s="3" t="s">
        <v>31</v>
      </c>
      <c r="H22" s="11">
        <v>7.95</v>
      </c>
      <c r="I22" s="7">
        <v>2.9546890373229999</v>
      </c>
      <c r="J22" s="4">
        <f>$H22*$I22</f>
        <v>23.48977784671785</v>
      </c>
      <c r="K22" s="6">
        <f>$J22/4320.9986</f>
        <v>5.4361919595895839E-3</v>
      </c>
    </row>
    <row r="23" spans="1:11" x14ac:dyDescent="0.25">
      <c r="A23" s="3" t="s">
        <v>173</v>
      </c>
      <c r="B23" s="3" t="s">
        <v>46</v>
      </c>
      <c r="C23" s="3" t="s">
        <v>47</v>
      </c>
      <c r="D23" s="3" t="s">
        <v>48</v>
      </c>
      <c r="E23" s="3" t="s">
        <v>49</v>
      </c>
      <c r="F23" s="3" t="s">
        <v>50</v>
      </c>
      <c r="G23" s="3" t="s">
        <v>6</v>
      </c>
      <c r="H23" s="11">
        <v>350.55</v>
      </c>
      <c r="I23" s="7">
        <v>6.7000178177000005E-2</v>
      </c>
      <c r="J23" s="4">
        <f>$H23*$I23</f>
        <v>23.486912459947352</v>
      </c>
      <c r="K23" s="6">
        <f>$J23/4320.9986</f>
        <v>5.4355288289025024E-3</v>
      </c>
    </row>
    <row r="24" spans="1:11" x14ac:dyDescent="0.25">
      <c r="A24" s="3" t="s">
        <v>173</v>
      </c>
      <c r="B24" s="3" t="s">
        <v>174</v>
      </c>
      <c r="C24" s="3" t="s">
        <v>175</v>
      </c>
      <c r="D24" s="3" t="s">
        <v>176</v>
      </c>
      <c r="E24" s="3" t="s">
        <v>177</v>
      </c>
      <c r="F24" s="3" t="s">
        <v>178</v>
      </c>
      <c r="G24" s="3" t="s">
        <v>31</v>
      </c>
      <c r="H24" s="11">
        <v>268.3</v>
      </c>
      <c r="I24" s="7">
        <v>8.7368187821999996E-2</v>
      </c>
      <c r="J24" s="4">
        <f>$H24*$I24</f>
        <v>23.440884792642599</v>
      </c>
      <c r="K24" s="6">
        <f>$J24/4320.9986</f>
        <v>5.42487673859524E-3</v>
      </c>
    </row>
    <row r="25" spans="1:11" x14ac:dyDescent="0.25">
      <c r="A25" s="3" t="s">
        <v>173</v>
      </c>
      <c r="B25" s="3" t="s">
        <v>259</v>
      </c>
      <c r="C25" s="3" t="s">
        <v>260</v>
      </c>
      <c r="D25" s="3" t="s">
        <v>261</v>
      </c>
      <c r="E25" s="3" t="s">
        <v>262</v>
      </c>
      <c r="F25" s="3" t="s">
        <v>263</v>
      </c>
      <c r="G25" s="3" t="s">
        <v>8</v>
      </c>
      <c r="H25" s="11">
        <v>339.35</v>
      </c>
      <c r="I25" s="7">
        <v>6.8977297438000004E-2</v>
      </c>
      <c r="J25" s="4">
        <f>$H25*$I25</f>
        <v>23.407445885585304</v>
      </c>
      <c r="K25" s="6">
        <f>$J25/4320.9986</f>
        <v>5.4171380397080677E-3</v>
      </c>
    </row>
    <row r="26" spans="1:11" x14ac:dyDescent="0.25">
      <c r="A26" s="3" t="s">
        <v>173</v>
      </c>
      <c r="B26" s="3" t="s">
        <v>324</v>
      </c>
      <c r="C26" s="3" t="s">
        <v>325</v>
      </c>
      <c r="D26" s="3" t="s">
        <v>326</v>
      </c>
      <c r="E26" s="3" t="s">
        <v>327</v>
      </c>
      <c r="F26" s="3" t="s">
        <v>328</v>
      </c>
      <c r="G26" s="3" t="s">
        <v>6</v>
      </c>
      <c r="H26" s="11">
        <v>310.91000000000003</v>
      </c>
      <c r="I26" s="7">
        <v>7.5189913669999997E-2</v>
      </c>
      <c r="J26" s="4">
        <f>$H26*$I26</f>
        <v>23.377296059139702</v>
      </c>
      <c r="K26" s="6">
        <f>$J26/4320.9986</f>
        <v>5.4101605261199816E-3</v>
      </c>
    </row>
    <row r="27" spans="1:11" x14ac:dyDescent="0.25">
      <c r="A27" s="3" t="s">
        <v>173</v>
      </c>
      <c r="B27" s="3" t="s">
        <v>204</v>
      </c>
      <c r="C27" s="3" t="s">
        <v>205</v>
      </c>
      <c r="D27" s="3" t="s">
        <v>206</v>
      </c>
      <c r="E27" s="3" t="s">
        <v>207</v>
      </c>
      <c r="F27" s="3" t="s">
        <v>208</v>
      </c>
      <c r="G27" s="3" t="s">
        <v>45</v>
      </c>
      <c r="H27" s="11">
        <v>52.97</v>
      </c>
      <c r="I27" s="7">
        <v>0.439102190477</v>
      </c>
      <c r="J27" s="4">
        <f>$H27*$I27</f>
        <v>23.25924302956669</v>
      </c>
      <c r="K27" s="6">
        <f>$J27/4320.9986</f>
        <v>5.3828397513405101E-3</v>
      </c>
    </row>
    <row r="28" spans="1:11" x14ac:dyDescent="0.25">
      <c r="A28" s="3" t="s">
        <v>173</v>
      </c>
      <c r="B28" s="3" t="s">
        <v>354</v>
      </c>
      <c r="C28" s="3" t="s">
        <v>355</v>
      </c>
      <c r="D28" s="3" t="s">
        <v>356</v>
      </c>
      <c r="E28" s="3" t="s">
        <v>357</v>
      </c>
      <c r="F28" s="3" t="s">
        <v>358</v>
      </c>
      <c r="G28" s="3" t="s">
        <v>8</v>
      </c>
      <c r="H28" s="11">
        <v>2078.0300000000002</v>
      </c>
      <c r="I28" s="7">
        <v>1.1180524097000001E-2</v>
      </c>
      <c r="J28" s="4">
        <f>$H28*$I28</f>
        <v>23.233464489288913</v>
      </c>
      <c r="K28" s="6">
        <f>$J28/4320.9986</f>
        <v>5.376873875702925E-3</v>
      </c>
    </row>
    <row r="29" spans="1:11" x14ac:dyDescent="0.25">
      <c r="A29" s="3" t="s">
        <v>173</v>
      </c>
      <c r="B29" s="3" t="s">
        <v>319</v>
      </c>
      <c r="C29" s="3" t="s">
        <v>320</v>
      </c>
      <c r="D29" s="3" t="s">
        <v>321</v>
      </c>
      <c r="E29" s="3" t="s">
        <v>322</v>
      </c>
      <c r="F29" s="3" t="s">
        <v>323</v>
      </c>
      <c r="G29" s="3" t="s">
        <v>31</v>
      </c>
      <c r="H29" s="11">
        <v>86.47</v>
      </c>
      <c r="I29" s="7">
        <v>0.268608094302</v>
      </c>
      <c r="J29" s="4">
        <f>$H29*$I29</f>
        <v>23.226541914293939</v>
      </c>
      <c r="K29" s="6">
        <f>$J29/4320.9986</f>
        <v>5.3752717981195228E-3</v>
      </c>
    </row>
    <row r="30" spans="1:11" x14ac:dyDescent="0.25">
      <c r="A30" s="3" t="s">
        <v>173</v>
      </c>
      <c r="B30" s="3" t="s">
        <v>136</v>
      </c>
      <c r="C30" s="3" t="s">
        <v>137</v>
      </c>
      <c r="D30" s="3" t="s">
        <v>138</v>
      </c>
      <c r="E30" s="3" t="s">
        <v>139</v>
      </c>
      <c r="F30" s="3" t="s">
        <v>140</v>
      </c>
      <c r="G30" s="3" t="s">
        <v>31</v>
      </c>
      <c r="H30" s="11">
        <v>86.29</v>
      </c>
      <c r="I30" s="7">
        <v>0.26826556931599999</v>
      </c>
      <c r="J30" s="4">
        <f>$H30*$I30</f>
        <v>23.148635976277639</v>
      </c>
      <c r="K30" s="6">
        <f>$J30/4320.9986</f>
        <v>5.3572421838501963E-3</v>
      </c>
    </row>
    <row r="31" spans="1:11" x14ac:dyDescent="0.25">
      <c r="A31" s="3" t="s">
        <v>173</v>
      </c>
      <c r="B31" s="3" t="s">
        <v>194</v>
      </c>
      <c r="C31" s="3" t="s">
        <v>195</v>
      </c>
      <c r="D31" s="3" t="s">
        <v>196</v>
      </c>
      <c r="E31" s="3" t="s">
        <v>197</v>
      </c>
      <c r="F31" s="3" t="s">
        <v>198</v>
      </c>
      <c r="G31" s="3" t="s">
        <v>45</v>
      </c>
      <c r="H31" s="11">
        <v>181.88</v>
      </c>
      <c r="I31" s="7">
        <v>0.12672360668499999</v>
      </c>
      <c r="J31" s="4">
        <f>$H31*$I31</f>
        <v>23.048489583867799</v>
      </c>
      <c r="K31" s="6">
        <f>$J31/4320.9986</f>
        <v>5.3340655060308976E-3</v>
      </c>
    </row>
    <row r="32" spans="1:11" x14ac:dyDescent="0.25">
      <c r="A32" s="3" t="s">
        <v>173</v>
      </c>
      <c r="B32" s="3" t="s">
        <v>224</v>
      </c>
      <c r="C32" s="3" t="s">
        <v>225</v>
      </c>
      <c r="D32" s="3" t="s">
        <v>226</v>
      </c>
      <c r="E32" s="3" t="s">
        <v>227</v>
      </c>
      <c r="F32" s="3" t="s">
        <v>228</v>
      </c>
      <c r="G32" s="3" t="s">
        <v>33</v>
      </c>
      <c r="H32" s="11">
        <v>95.26</v>
      </c>
      <c r="I32" s="7">
        <v>0.241836831196</v>
      </c>
      <c r="J32" s="4">
        <f>$H32*$I32</f>
        <v>23.03737653973096</v>
      </c>
      <c r="K32" s="6">
        <f>$J32/4320.9986</f>
        <v>5.3314936366169992E-3</v>
      </c>
    </row>
    <row r="33" spans="1:11" x14ac:dyDescent="0.25">
      <c r="A33" s="3" t="s">
        <v>173</v>
      </c>
      <c r="B33" s="3" t="s">
        <v>249</v>
      </c>
      <c r="C33" s="3" t="s">
        <v>250</v>
      </c>
      <c r="D33" s="3" t="s">
        <v>251</v>
      </c>
      <c r="E33" s="3" t="s">
        <v>252</v>
      </c>
      <c r="F33" s="3" t="s">
        <v>253</v>
      </c>
      <c r="G33" s="3" t="s">
        <v>33</v>
      </c>
      <c r="H33" s="11">
        <v>87.1</v>
      </c>
      <c r="I33" s="7">
        <v>0.26280307240200002</v>
      </c>
      <c r="J33" s="4">
        <f>$H33*$I33</f>
        <v>22.8901476062142</v>
      </c>
      <c r="K33" s="6">
        <f>$J33/4320.9986</f>
        <v>5.2974207411717747E-3</v>
      </c>
    </row>
    <row r="34" spans="1:11" x14ac:dyDescent="0.25">
      <c r="A34" s="3" t="s">
        <v>173</v>
      </c>
      <c r="B34" s="3" t="s">
        <v>309</v>
      </c>
      <c r="C34" s="3" t="s">
        <v>310</v>
      </c>
      <c r="D34" s="3" t="s">
        <v>311</v>
      </c>
      <c r="E34" s="3" t="s">
        <v>312</v>
      </c>
      <c r="F34" s="3" t="s">
        <v>313</v>
      </c>
      <c r="G34" s="3" t="s">
        <v>8</v>
      </c>
      <c r="H34" s="11">
        <v>182.48</v>
      </c>
      <c r="I34" s="7">
        <v>0.12539420603099999</v>
      </c>
      <c r="J34" s="4">
        <f>$H34*$I34</f>
        <v>22.881934716536875</v>
      </c>
      <c r="K34" s="6">
        <f>$J34/4320.9986</f>
        <v>5.2955200486611764E-3</v>
      </c>
    </row>
    <row r="35" spans="1:11" x14ac:dyDescent="0.25">
      <c r="A35" s="3" t="s">
        <v>173</v>
      </c>
      <c r="B35" s="3" t="s">
        <v>239</v>
      </c>
      <c r="C35" s="3" t="s">
        <v>240</v>
      </c>
      <c r="D35" s="3" t="s">
        <v>241</v>
      </c>
      <c r="E35" s="3" t="s">
        <v>242</v>
      </c>
      <c r="F35" s="3" t="s">
        <v>243</v>
      </c>
      <c r="G35" s="3" t="s">
        <v>33</v>
      </c>
      <c r="H35" s="11">
        <v>184.02</v>
      </c>
      <c r="I35" s="7">
        <v>0.124327084367</v>
      </c>
      <c r="J35" s="4">
        <f>$H35*$I35</f>
        <v>22.878670065215342</v>
      </c>
      <c r="K35" s="6">
        <f>$J35/4320.9986</f>
        <v>5.2947645169834912E-3</v>
      </c>
    </row>
    <row r="36" spans="1:11" x14ac:dyDescent="0.25">
      <c r="A36" s="3" t="s">
        <v>173</v>
      </c>
      <c r="B36" s="3" t="s">
        <v>126</v>
      </c>
      <c r="C36" s="3" t="s">
        <v>127</v>
      </c>
      <c r="D36" s="3" t="s">
        <v>128</v>
      </c>
      <c r="E36" s="3" t="s">
        <v>129</v>
      </c>
      <c r="F36" s="3" t="s">
        <v>130</v>
      </c>
      <c r="G36" s="3" t="s">
        <v>8</v>
      </c>
      <c r="H36" s="11">
        <v>83.67</v>
      </c>
      <c r="I36" s="7">
        <v>0.27342586360499999</v>
      </c>
      <c r="J36" s="4">
        <f>$H36*$I36</f>
        <v>22.87754200783035</v>
      </c>
      <c r="K36" s="6">
        <f>$J36/4320.9986</f>
        <v>5.2945034529357053E-3</v>
      </c>
    </row>
    <row r="37" spans="1:11" x14ac:dyDescent="0.25">
      <c r="A37" s="3" t="s">
        <v>173</v>
      </c>
      <c r="B37" s="3" t="s">
        <v>189</v>
      </c>
      <c r="C37" s="3" t="s">
        <v>190</v>
      </c>
      <c r="D37" s="3" t="s">
        <v>191</v>
      </c>
      <c r="E37" s="3" t="s">
        <v>192</v>
      </c>
      <c r="F37" s="3" t="s">
        <v>193</v>
      </c>
      <c r="G37" s="3" t="s">
        <v>31</v>
      </c>
      <c r="H37" s="11">
        <v>110.18</v>
      </c>
      <c r="I37" s="7">
        <v>0.206512083496</v>
      </c>
      <c r="J37" s="4">
        <f>$H37*$I37</f>
        <v>22.753501359589283</v>
      </c>
      <c r="K37" s="6">
        <f>$J37/4320.9986</f>
        <v>5.2657969756318094E-3</v>
      </c>
    </row>
    <row r="38" spans="1:11" x14ac:dyDescent="0.25">
      <c r="A38" s="3" t="s">
        <v>173</v>
      </c>
      <c r="B38" s="3" t="s">
        <v>184</v>
      </c>
      <c r="C38" s="3" t="s">
        <v>185</v>
      </c>
      <c r="D38" s="3" t="s">
        <v>186</v>
      </c>
      <c r="E38" s="3" t="s">
        <v>187</v>
      </c>
      <c r="F38" s="3" t="s">
        <v>188</v>
      </c>
      <c r="G38" s="3" t="s">
        <v>45</v>
      </c>
      <c r="H38" s="11">
        <v>85.28</v>
      </c>
      <c r="I38" s="7">
        <v>0.26582494245299998</v>
      </c>
      <c r="J38" s="4">
        <f>$H38*$I38</f>
        <v>22.669551092391838</v>
      </c>
      <c r="K38" s="6">
        <f>$J38/4320.9986</f>
        <v>5.2463685344382753E-3</v>
      </c>
    </row>
    <row r="39" spans="1:11" x14ac:dyDescent="0.25">
      <c r="A39" s="3" t="s">
        <v>173</v>
      </c>
      <c r="B39" s="3" t="s">
        <v>264</v>
      </c>
      <c r="C39" s="3" t="s">
        <v>265</v>
      </c>
      <c r="D39" s="3" t="s">
        <v>266</v>
      </c>
      <c r="E39" s="3" t="s">
        <v>267</v>
      </c>
      <c r="F39" s="3" t="s">
        <v>268</v>
      </c>
      <c r="G39" s="3" t="s">
        <v>7</v>
      </c>
      <c r="H39" s="11">
        <v>149.01</v>
      </c>
      <c r="I39" s="7">
        <v>0.15211414277499999</v>
      </c>
      <c r="J39" s="4">
        <f>$H39*$I39</f>
        <v>22.666528414902746</v>
      </c>
      <c r="K39" s="6">
        <f>$J39/4320.9986</f>
        <v>5.2456690022771001E-3</v>
      </c>
    </row>
    <row r="40" spans="1:11" x14ac:dyDescent="0.25">
      <c r="A40" s="3" t="s">
        <v>173</v>
      </c>
      <c r="B40" s="3" t="s">
        <v>51</v>
      </c>
      <c r="C40" s="3" t="s">
        <v>52</v>
      </c>
      <c r="D40" s="3" t="s">
        <v>53</v>
      </c>
      <c r="E40" s="3" t="s">
        <v>54</v>
      </c>
      <c r="F40" s="3" t="s">
        <v>55</v>
      </c>
      <c r="G40" s="3" t="s">
        <v>8</v>
      </c>
      <c r="H40" s="11">
        <v>159.38</v>
      </c>
      <c r="I40" s="7">
        <v>0.142096494061</v>
      </c>
      <c r="J40" s="4">
        <f>$H40*$I40</f>
        <v>22.647339223442181</v>
      </c>
      <c r="K40" s="6">
        <f>$J40/4320.9986</f>
        <v>5.2412280863599866E-3</v>
      </c>
    </row>
    <row r="41" spans="1:11" x14ac:dyDescent="0.25">
      <c r="A41" s="3" t="s">
        <v>173</v>
      </c>
      <c r="B41" s="3" t="s">
        <v>116</v>
      </c>
      <c r="C41" s="3" t="s">
        <v>117</v>
      </c>
      <c r="D41" s="3" t="s">
        <v>118</v>
      </c>
      <c r="E41" s="3" t="s">
        <v>119</v>
      </c>
      <c r="F41" s="3" t="s">
        <v>120</v>
      </c>
      <c r="G41" s="3" t="s">
        <v>8</v>
      </c>
      <c r="H41" s="11">
        <v>281.16000000000003</v>
      </c>
      <c r="I41" s="7">
        <v>8.0451971186999996E-2</v>
      </c>
      <c r="J41" s="4">
        <f>$H41*$I41</f>
        <v>22.61987621893692</v>
      </c>
      <c r="K41" s="6">
        <f>$J41/4320.9986</f>
        <v>5.2348723785601136E-3</v>
      </c>
    </row>
    <row r="42" spans="1:11" x14ac:dyDescent="0.25">
      <c r="A42" s="3" t="s">
        <v>173</v>
      </c>
      <c r="B42" s="3" t="s">
        <v>179</v>
      </c>
      <c r="C42" s="3" t="s">
        <v>180</v>
      </c>
      <c r="D42" s="3" t="s">
        <v>181</v>
      </c>
      <c r="E42" s="3" t="s">
        <v>182</v>
      </c>
      <c r="F42" s="3" t="s">
        <v>183</v>
      </c>
      <c r="G42" s="3" t="s">
        <v>31</v>
      </c>
      <c r="H42" s="11">
        <v>80.510000000000005</v>
      </c>
      <c r="I42" s="7">
        <v>0.28057329882299997</v>
      </c>
      <c r="J42" s="4">
        <f>$H42*$I42</f>
        <v>22.588956288239729</v>
      </c>
      <c r="K42" s="6">
        <f>$J42/4320.9986</f>
        <v>5.2277166412966966E-3</v>
      </c>
    </row>
    <row r="43" spans="1:11" x14ac:dyDescent="0.25">
      <c r="A43" s="3" t="s">
        <v>173</v>
      </c>
      <c r="B43" s="3" t="s">
        <v>334</v>
      </c>
      <c r="C43" s="3" t="s">
        <v>335</v>
      </c>
      <c r="D43" s="3" t="s">
        <v>336</v>
      </c>
      <c r="E43" s="3" t="s">
        <v>337</v>
      </c>
      <c r="F43" s="3" t="s">
        <v>338</v>
      </c>
      <c r="G43" s="3" t="s">
        <v>7</v>
      </c>
      <c r="H43" s="11">
        <v>102.87</v>
      </c>
      <c r="I43" s="7">
        <v>0.21909379239499999</v>
      </c>
      <c r="J43" s="4">
        <f>$H43*$I43</f>
        <v>22.538178423673649</v>
      </c>
      <c r="K43" s="6">
        <f>$J43/4320.9986</f>
        <v>5.2159652224079986E-3</v>
      </c>
    </row>
    <row r="44" spans="1:11" x14ac:dyDescent="0.25">
      <c r="A44" s="3" t="s">
        <v>173</v>
      </c>
      <c r="B44" s="3" t="s">
        <v>284</v>
      </c>
      <c r="C44" s="3" t="s">
        <v>285</v>
      </c>
      <c r="D44" s="3" t="s">
        <v>286</v>
      </c>
      <c r="E44" s="3" t="s">
        <v>287</v>
      </c>
      <c r="F44" s="3" t="s">
        <v>288</v>
      </c>
      <c r="G44" s="3" t="s">
        <v>7</v>
      </c>
      <c r="H44" s="11">
        <v>46.78</v>
      </c>
      <c r="I44" s="7">
        <v>0.48107445565399998</v>
      </c>
      <c r="J44" s="4">
        <f>$H44*$I44</f>
        <v>22.504663035494119</v>
      </c>
      <c r="K44" s="6">
        <f>$J44/4320.9986</f>
        <v>5.2082088236488017E-3</v>
      </c>
    </row>
    <row r="45" spans="1:11" x14ac:dyDescent="0.25">
      <c r="A45" s="3" t="s">
        <v>173</v>
      </c>
      <c r="B45" s="3" t="s">
        <v>294</v>
      </c>
      <c r="C45" s="3" t="s">
        <v>295</v>
      </c>
      <c r="D45" s="3" t="s">
        <v>296</v>
      </c>
      <c r="E45" s="3" t="s">
        <v>297</v>
      </c>
      <c r="F45" s="3" t="s">
        <v>298</v>
      </c>
      <c r="G45" s="3" t="s">
        <v>7</v>
      </c>
      <c r="H45" s="11">
        <v>323.58999999999997</v>
      </c>
      <c r="I45" s="7">
        <v>6.9389095408000007E-2</v>
      </c>
      <c r="J45" s="4">
        <f>$H45*$I45</f>
        <v>22.453617383074722</v>
      </c>
      <c r="K45" s="6">
        <f>$J45/4320.9986</f>
        <v>5.1963954311567521E-3</v>
      </c>
    </row>
    <row r="46" spans="1:11" x14ac:dyDescent="0.25">
      <c r="A46" s="3" t="s">
        <v>173</v>
      </c>
      <c r="B46" s="3" t="s">
        <v>289</v>
      </c>
      <c r="C46" s="3" t="s">
        <v>290</v>
      </c>
      <c r="D46" s="3" t="s">
        <v>291</v>
      </c>
      <c r="E46" s="3" t="s">
        <v>292</v>
      </c>
      <c r="F46" s="3" t="s">
        <v>293</v>
      </c>
      <c r="G46" s="3" t="s">
        <v>33</v>
      </c>
      <c r="H46" s="11">
        <v>23.27</v>
      </c>
      <c r="I46" s="7">
        <v>0.96369152293799998</v>
      </c>
      <c r="J46" s="4">
        <f>$H46*$I46</f>
        <v>22.42510173876726</v>
      </c>
      <c r="K46" s="6">
        <f>$J46/4320.9986</f>
        <v>5.1897961130483268E-3</v>
      </c>
    </row>
    <row r="47" spans="1:11" x14ac:dyDescent="0.25">
      <c r="A47" s="3" t="s">
        <v>173</v>
      </c>
      <c r="B47" s="3" t="s">
        <v>274</v>
      </c>
      <c r="C47" s="3" t="s">
        <v>275</v>
      </c>
      <c r="D47" s="3" t="s">
        <v>276</v>
      </c>
      <c r="E47" s="3" t="s">
        <v>277</v>
      </c>
      <c r="F47" s="3" t="s">
        <v>278</v>
      </c>
      <c r="G47" s="3" t="s">
        <v>8</v>
      </c>
      <c r="H47" s="11">
        <v>66.459999999999994</v>
      </c>
      <c r="I47" s="7">
        <v>0.33724568685099998</v>
      </c>
      <c r="J47" s="4">
        <f>$H47*$I47</f>
        <v>22.413348348117456</v>
      </c>
      <c r="K47" s="6">
        <f>$J47/4320.9986</f>
        <v>5.1870760495311098E-3</v>
      </c>
    </row>
    <row r="48" spans="1:11" x14ac:dyDescent="0.25">
      <c r="A48" s="3" t="s">
        <v>173</v>
      </c>
      <c r="B48" s="3" t="s">
        <v>199</v>
      </c>
      <c r="C48" s="3" t="s">
        <v>200</v>
      </c>
      <c r="D48" s="3" t="s">
        <v>201</v>
      </c>
      <c r="E48" s="3" t="s">
        <v>202</v>
      </c>
      <c r="F48" s="3" t="s">
        <v>203</v>
      </c>
      <c r="G48" s="3" t="s">
        <v>8</v>
      </c>
      <c r="H48" s="11">
        <v>107.09</v>
      </c>
      <c r="I48" s="7">
        <v>0.20928557447000001</v>
      </c>
      <c r="J48" s="4">
        <f>$H48*$I48</f>
        <v>22.412392169992302</v>
      </c>
      <c r="K48" s="6">
        <f>$J48/4320.9986</f>
        <v>5.1868547631541244E-3</v>
      </c>
    </row>
    <row r="49" spans="1:11" x14ac:dyDescent="0.25">
      <c r="A49" s="3" t="s">
        <v>173</v>
      </c>
      <c r="B49" s="3" t="s">
        <v>299</v>
      </c>
      <c r="C49" s="3" t="s">
        <v>300</v>
      </c>
      <c r="D49" s="3" t="s">
        <v>301</v>
      </c>
      <c r="E49" s="3" t="s">
        <v>302</v>
      </c>
      <c r="F49" s="3" t="s">
        <v>303</v>
      </c>
      <c r="G49" s="3" t="s">
        <v>34</v>
      </c>
      <c r="H49" s="11">
        <v>23.7</v>
      </c>
      <c r="I49" s="7">
        <v>0.942535212623</v>
      </c>
      <c r="J49" s="4">
        <f>$H49*$I49</f>
        <v>22.338084539165099</v>
      </c>
      <c r="K49" s="6">
        <f>$J49/4320.9986</f>
        <v>5.1696578978676598E-3</v>
      </c>
    </row>
    <row r="50" spans="1:11" x14ac:dyDescent="0.25">
      <c r="A50" s="3" t="s">
        <v>173</v>
      </c>
      <c r="B50" s="3" t="s">
        <v>66</v>
      </c>
      <c r="C50" s="3" t="s">
        <v>67</v>
      </c>
      <c r="D50" s="3" t="s">
        <v>68</v>
      </c>
      <c r="E50" s="3" t="s">
        <v>69</v>
      </c>
      <c r="F50" s="3" t="s">
        <v>70</v>
      </c>
      <c r="G50" s="3" t="s">
        <v>7</v>
      </c>
      <c r="H50" s="11">
        <v>183.4</v>
      </c>
      <c r="I50" s="7">
        <v>0.121793469263</v>
      </c>
      <c r="J50" s="4">
        <f>$H50*$I50</f>
        <v>22.3369222628342</v>
      </c>
      <c r="K50" s="6">
        <f>$J50/4320.9986</f>
        <v>5.1693889145981676E-3</v>
      </c>
    </row>
    <row r="51" spans="1:11" x14ac:dyDescent="0.25">
      <c r="A51" s="3" t="s">
        <v>173</v>
      </c>
      <c r="B51" s="3" t="s">
        <v>56</v>
      </c>
      <c r="C51" s="3" t="s">
        <v>57</v>
      </c>
      <c r="D51" s="3" t="s">
        <v>58</v>
      </c>
      <c r="E51" s="3" t="s">
        <v>59</v>
      </c>
      <c r="F51" s="3" t="s">
        <v>60</v>
      </c>
      <c r="G51" s="3" t="s">
        <v>6</v>
      </c>
      <c r="H51" s="11">
        <v>330.11</v>
      </c>
      <c r="I51" s="7">
        <v>6.7527078209999994E-2</v>
      </c>
      <c r="J51" s="4">
        <f>$H51*$I51</f>
        <v>22.291363787903098</v>
      </c>
      <c r="K51" s="6">
        <f>$J51/4320.9986</f>
        <v>5.1588454085366052E-3</v>
      </c>
    </row>
    <row r="52" spans="1:11" x14ac:dyDescent="0.25">
      <c r="H52" s="11"/>
      <c r="I52" s="7"/>
      <c r="K52" s="6"/>
    </row>
    <row r="53" spans="1:11" x14ac:dyDescent="0.25">
      <c r="H53" s="11"/>
      <c r="I53" s="7"/>
      <c r="K53" s="6"/>
    </row>
    <row r="54" spans="1:11" x14ac:dyDescent="0.25">
      <c r="H54" s="11"/>
      <c r="I54" s="7"/>
      <c r="K54" s="6"/>
    </row>
    <row r="55" spans="1:11" x14ac:dyDescent="0.25">
      <c r="H55" s="11"/>
      <c r="I55" s="7"/>
      <c r="K55" s="6"/>
    </row>
    <row r="56" spans="1:11" x14ac:dyDescent="0.25">
      <c r="H56" s="11"/>
      <c r="I56" s="7"/>
      <c r="K56" s="6"/>
    </row>
    <row r="57" spans="1:11" x14ac:dyDescent="0.25">
      <c r="H57" s="11"/>
      <c r="I57" s="7"/>
      <c r="K57" s="6"/>
    </row>
    <row r="58" spans="1:11" x14ac:dyDescent="0.25">
      <c r="H58" s="11"/>
      <c r="I58" s="7"/>
      <c r="K58" s="6"/>
    </row>
    <row r="59" spans="1:11" x14ac:dyDescent="0.25">
      <c r="H59" s="11"/>
      <c r="I59" s="7"/>
      <c r="K59" s="6"/>
    </row>
    <row r="60" spans="1:11" x14ac:dyDescent="0.25">
      <c r="H60" s="11"/>
      <c r="I60" s="7"/>
      <c r="K60" s="6"/>
    </row>
    <row r="61" spans="1:11" x14ac:dyDescent="0.25">
      <c r="H61" s="11"/>
      <c r="I61" s="7"/>
      <c r="K61" s="6"/>
    </row>
    <row r="62" spans="1:11" x14ac:dyDescent="0.25">
      <c r="H62" s="11"/>
      <c r="I62" s="7"/>
      <c r="K62" s="6"/>
    </row>
    <row r="63" spans="1:11" x14ac:dyDescent="0.25">
      <c r="H63" s="11"/>
      <c r="I63" s="7"/>
      <c r="K63" s="6"/>
    </row>
    <row r="64" spans="1:11" x14ac:dyDescent="0.25">
      <c r="H64" s="11"/>
      <c r="I64" s="7"/>
      <c r="K64" s="6"/>
    </row>
    <row r="65" spans="8:11" x14ac:dyDescent="0.25">
      <c r="H65" s="11"/>
      <c r="I65" s="7"/>
      <c r="K65" s="6"/>
    </row>
    <row r="66" spans="8:11" x14ac:dyDescent="0.25">
      <c r="H66" s="11"/>
      <c r="I66" s="7"/>
      <c r="K66" s="6"/>
    </row>
    <row r="67" spans="8:11" x14ac:dyDescent="0.25">
      <c r="H67" s="11"/>
      <c r="I67" s="7"/>
      <c r="K67" s="6"/>
    </row>
    <row r="68" spans="8:11" x14ac:dyDescent="0.25">
      <c r="H68" s="11"/>
      <c r="I68" s="7"/>
      <c r="K68" s="6"/>
    </row>
    <row r="69" spans="8:11" x14ac:dyDescent="0.25">
      <c r="H69" s="11"/>
      <c r="I69" s="7"/>
      <c r="K69" s="6"/>
    </row>
    <row r="70" spans="8:11" x14ac:dyDescent="0.25">
      <c r="H70" s="11"/>
      <c r="I70" s="7"/>
      <c r="K70" s="6"/>
    </row>
    <row r="71" spans="8:11" x14ac:dyDescent="0.25">
      <c r="H71" s="11"/>
      <c r="I71" s="7"/>
      <c r="K71" s="6"/>
    </row>
    <row r="72" spans="8:11" x14ac:dyDescent="0.25">
      <c r="H72" s="11"/>
      <c r="I72" s="7"/>
      <c r="K72" s="6"/>
    </row>
    <row r="73" spans="8:11" x14ac:dyDescent="0.25">
      <c r="H73" s="11"/>
      <c r="I73" s="7"/>
      <c r="K73" s="6"/>
    </row>
    <row r="74" spans="8:11" x14ac:dyDescent="0.25">
      <c r="H74" s="11"/>
      <c r="I74" s="7"/>
      <c r="K74" s="6"/>
    </row>
    <row r="75" spans="8:11" x14ac:dyDescent="0.25">
      <c r="H75" s="11"/>
      <c r="I75" s="7"/>
      <c r="K75" s="6"/>
    </row>
    <row r="76" spans="8:11" x14ac:dyDescent="0.25">
      <c r="H76" s="11"/>
      <c r="I76" s="7"/>
      <c r="K76" s="6"/>
    </row>
    <row r="77" spans="8:11" x14ac:dyDescent="0.25">
      <c r="H77" s="11"/>
      <c r="I77" s="7"/>
      <c r="K77" s="6"/>
    </row>
    <row r="78" spans="8:11" x14ac:dyDescent="0.25">
      <c r="H78" s="11"/>
      <c r="I78" s="7"/>
      <c r="K78" s="6"/>
    </row>
    <row r="79" spans="8:11" x14ac:dyDescent="0.25">
      <c r="H79" s="11"/>
      <c r="I79" s="7"/>
      <c r="K79" s="6"/>
    </row>
    <row r="80" spans="8:11" x14ac:dyDescent="0.25">
      <c r="H80" s="11"/>
      <c r="I80" s="7"/>
      <c r="K80" s="6"/>
    </row>
    <row r="81" spans="8:11" x14ac:dyDescent="0.25">
      <c r="H81" s="11"/>
      <c r="I81" s="7"/>
      <c r="K81" s="6"/>
    </row>
    <row r="82" spans="8:11" x14ac:dyDescent="0.25">
      <c r="H82" s="11"/>
      <c r="I82" s="7"/>
      <c r="K82" s="6"/>
    </row>
    <row r="83" spans="8:11" x14ac:dyDescent="0.25">
      <c r="H83" s="11"/>
      <c r="I83" s="7"/>
      <c r="K83" s="6"/>
    </row>
    <row r="84" spans="8:11" x14ac:dyDescent="0.25">
      <c r="H84" s="11"/>
      <c r="I84" s="7"/>
      <c r="K84" s="6"/>
    </row>
    <row r="85" spans="8:11" x14ac:dyDescent="0.25">
      <c r="H85" s="11"/>
      <c r="I85" s="7"/>
      <c r="K85" s="6"/>
    </row>
    <row r="86" spans="8:11" x14ac:dyDescent="0.25">
      <c r="H86" s="11"/>
      <c r="I86" s="7"/>
      <c r="K86" s="6"/>
    </row>
    <row r="87" spans="8:11" x14ac:dyDescent="0.25">
      <c r="H87" s="11"/>
      <c r="I87" s="7"/>
      <c r="K87" s="6"/>
    </row>
    <row r="88" spans="8:11" x14ac:dyDescent="0.25">
      <c r="H88" s="11"/>
      <c r="I88" s="7"/>
      <c r="K88" s="6"/>
    </row>
    <row r="89" spans="8:11" x14ac:dyDescent="0.25">
      <c r="H89" s="11"/>
      <c r="I89" s="7"/>
      <c r="K89" s="6"/>
    </row>
    <row r="90" spans="8:11" x14ac:dyDescent="0.25">
      <c r="H90" s="11"/>
      <c r="I90" s="7"/>
      <c r="K90" s="6"/>
    </row>
    <row r="91" spans="8:11" x14ac:dyDescent="0.25">
      <c r="H91" s="11"/>
      <c r="I91" s="7"/>
      <c r="K91" s="6"/>
    </row>
    <row r="92" spans="8:11" x14ac:dyDescent="0.25">
      <c r="H92" s="11"/>
      <c r="I92" s="7"/>
      <c r="K92" s="6"/>
    </row>
    <row r="93" spans="8:11" x14ac:dyDescent="0.25">
      <c r="H93" s="11"/>
      <c r="I93" s="7"/>
      <c r="K93" s="6"/>
    </row>
    <row r="94" spans="8:11" x14ac:dyDescent="0.25">
      <c r="H94" s="11"/>
      <c r="I94" s="7"/>
      <c r="K94" s="6"/>
    </row>
    <row r="95" spans="8:11" x14ac:dyDescent="0.25">
      <c r="H95" s="11"/>
      <c r="I95" s="7"/>
      <c r="K95" s="6"/>
    </row>
    <row r="96" spans="8:11" x14ac:dyDescent="0.25">
      <c r="H96" s="11"/>
      <c r="I96" s="7"/>
      <c r="K96" s="6"/>
    </row>
    <row r="97" spans="8:11" x14ac:dyDescent="0.25">
      <c r="H97" s="11"/>
      <c r="I97" s="7"/>
      <c r="K97" s="6"/>
    </row>
    <row r="98" spans="8:11" x14ac:dyDescent="0.25">
      <c r="H98" s="11"/>
      <c r="I98" s="7"/>
      <c r="K98" s="6"/>
    </row>
    <row r="99" spans="8:11" x14ac:dyDescent="0.25">
      <c r="H99" s="11"/>
      <c r="I99" s="7"/>
      <c r="K99" s="6"/>
    </row>
    <row r="100" spans="8:11" x14ac:dyDescent="0.25">
      <c r="H100" s="11"/>
      <c r="I100" s="7"/>
      <c r="K100" s="6"/>
    </row>
    <row r="101" spans="8:11" x14ac:dyDescent="0.25">
      <c r="H101" s="11"/>
      <c r="I101" s="7"/>
      <c r="K101" s="6"/>
    </row>
    <row r="102" spans="8:11" x14ac:dyDescent="0.25">
      <c r="H102" s="11"/>
      <c r="I102" s="7"/>
      <c r="K102" s="6"/>
    </row>
    <row r="103" spans="8:11" x14ac:dyDescent="0.25">
      <c r="H103" s="11"/>
      <c r="I103" s="7"/>
      <c r="K103" s="6"/>
    </row>
    <row r="104" spans="8:11" x14ac:dyDescent="0.25">
      <c r="H104" s="11"/>
      <c r="I104" s="7"/>
      <c r="K104" s="6"/>
    </row>
    <row r="105" spans="8:11" x14ac:dyDescent="0.25">
      <c r="H105" s="11"/>
      <c r="I105" s="7"/>
      <c r="K105" s="6"/>
    </row>
    <row r="106" spans="8:11" x14ac:dyDescent="0.25">
      <c r="H106" s="11"/>
      <c r="I106" s="7"/>
      <c r="K106" s="6"/>
    </row>
    <row r="107" spans="8:11" x14ac:dyDescent="0.25">
      <c r="H107" s="11"/>
      <c r="I107" s="7"/>
      <c r="K107" s="6"/>
    </row>
    <row r="108" spans="8:11" x14ac:dyDescent="0.25">
      <c r="H108" s="11"/>
      <c r="I108" s="7"/>
      <c r="K108" s="6"/>
    </row>
    <row r="109" spans="8:11" x14ac:dyDescent="0.25">
      <c r="H109" s="11"/>
      <c r="I109" s="7"/>
      <c r="K109" s="6"/>
    </row>
    <row r="110" spans="8:11" x14ac:dyDescent="0.25">
      <c r="H110" s="11"/>
      <c r="I110" s="7"/>
      <c r="K110" s="6"/>
    </row>
    <row r="111" spans="8:11" x14ac:dyDescent="0.25">
      <c r="H111" s="11"/>
      <c r="I111" s="7"/>
      <c r="K111" s="6"/>
    </row>
    <row r="112" spans="8:11" x14ac:dyDescent="0.25">
      <c r="H112" s="11"/>
      <c r="I112" s="7"/>
      <c r="K112" s="6"/>
    </row>
    <row r="113" spans="8:11" x14ac:dyDescent="0.25">
      <c r="H113" s="11"/>
      <c r="I113" s="7"/>
      <c r="K113" s="6"/>
    </row>
    <row r="114" spans="8:11" x14ac:dyDescent="0.25">
      <c r="H114" s="11"/>
      <c r="I114" s="7"/>
      <c r="K114" s="6"/>
    </row>
    <row r="115" spans="8:11" x14ac:dyDescent="0.25">
      <c r="H115" s="11"/>
      <c r="I115" s="7"/>
      <c r="K115" s="6"/>
    </row>
    <row r="116" spans="8:11" x14ac:dyDescent="0.25">
      <c r="H116" s="11"/>
      <c r="I116" s="7"/>
      <c r="K116" s="6"/>
    </row>
    <row r="117" spans="8:11" x14ac:dyDescent="0.25">
      <c r="H117" s="11"/>
      <c r="I117" s="7"/>
      <c r="K117" s="6"/>
    </row>
    <row r="118" spans="8:11" x14ac:dyDescent="0.25">
      <c r="H118" s="11"/>
      <c r="I118" s="7"/>
      <c r="K118" s="6"/>
    </row>
    <row r="119" spans="8:11" x14ac:dyDescent="0.25">
      <c r="H119" s="11"/>
      <c r="I119" s="7"/>
      <c r="K119" s="6"/>
    </row>
    <row r="120" spans="8:11" x14ac:dyDescent="0.25">
      <c r="H120" s="11"/>
      <c r="I120" s="7"/>
      <c r="K120" s="6"/>
    </row>
    <row r="121" spans="8:11" x14ac:dyDescent="0.25">
      <c r="H121" s="11"/>
      <c r="I121" s="7"/>
      <c r="K121" s="6"/>
    </row>
    <row r="122" spans="8:11" x14ac:dyDescent="0.25">
      <c r="H122" s="11"/>
      <c r="I122" s="7"/>
      <c r="K122" s="6"/>
    </row>
    <row r="123" spans="8:11" x14ac:dyDescent="0.25">
      <c r="H123" s="11"/>
      <c r="I123" s="7"/>
      <c r="K123" s="6"/>
    </row>
    <row r="124" spans="8:11" x14ac:dyDescent="0.25">
      <c r="H124" s="11"/>
      <c r="I124" s="7"/>
      <c r="K124" s="6"/>
    </row>
    <row r="125" spans="8:11" x14ac:dyDescent="0.25">
      <c r="H125" s="11"/>
      <c r="I125" s="7"/>
      <c r="K125" s="6"/>
    </row>
    <row r="126" spans="8:11" x14ac:dyDescent="0.25">
      <c r="H126" s="11"/>
      <c r="I126" s="7"/>
      <c r="K126" s="6"/>
    </row>
    <row r="127" spans="8:11" x14ac:dyDescent="0.25">
      <c r="H127" s="11"/>
      <c r="I127" s="7"/>
      <c r="K127" s="6"/>
    </row>
    <row r="128" spans="8:11" x14ac:dyDescent="0.25">
      <c r="H128" s="11"/>
      <c r="I128" s="7"/>
      <c r="K128" s="6"/>
    </row>
    <row r="129" spans="8:11" x14ac:dyDescent="0.25">
      <c r="H129" s="11"/>
      <c r="I129" s="7"/>
      <c r="K129" s="6"/>
    </row>
    <row r="130" spans="8:11" x14ac:dyDescent="0.25">
      <c r="H130" s="11"/>
      <c r="I130" s="7"/>
      <c r="K130" s="6"/>
    </row>
    <row r="131" spans="8:11" x14ac:dyDescent="0.25">
      <c r="H131" s="11"/>
      <c r="I131" s="7"/>
      <c r="K131" s="6"/>
    </row>
    <row r="132" spans="8:11" x14ac:dyDescent="0.25">
      <c r="H132" s="11"/>
      <c r="I132" s="7"/>
      <c r="K132" s="6"/>
    </row>
    <row r="133" spans="8:11" x14ac:dyDescent="0.25">
      <c r="H133" s="11"/>
      <c r="I133" s="7"/>
      <c r="K133" s="6"/>
    </row>
    <row r="134" spans="8:11" x14ac:dyDescent="0.25">
      <c r="H134" s="11"/>
      <c r="I134" s="7"/>
      <c r="K134" s="6"/>
    </row>
    <row r="135" spans="8:11" x14ac:dyDescent="0.25">
      <c r="H135" s="11"/>
      <c r="I135" s="7"/>
      <c r="K135" s="6"/>
    </row>
    <row r="136" spans="8:11" x14ac:dyDescent="0.25">
      <c r="H136" s="11"/>
      <c r="I136" s="7"/>
      <c r="K136" s="6"/>
    </row>
    <row r="137" spans="8:11" x14ac:dyDescent="0.25">
      <c r="H137" s="11"/>
      <c r="I137" s="7"/>
      <c r="K137" s="6"/>
    </row>
    <row r="138" spans="8:11" x14ac:dyDescent="0.25">
      <c r="H138" s="11"/>
      <c r="I138" s="7"/>
      <c r="K138" s="6"/>
    </row>
    <row r="139" spans="8:11" x14ac:dyDescent="0.25">
      <c r="H139" s="11"/>
      <c r="I139" s="7"/>
      <c r="K139" s="6"/>
    </row>
    <row r="140" spans="8:11" x14ac:dyDescent="0.25">
      <c r="H140" s="11"/>
      <c r="I140" s="7"/>
      <c r="K140" s="6"/>
    </row>
    <row r="141" spans="8:11" x14ac:dyDescent="0.25">
      <c r="H141" s="11"/>
      <c r="I141" s="7"/>
      <c r="K141" s="6"/>
    </row>
    <row r="142" spans="8:11" x14ac:dyDescent="0.25">
      <c r="H142" s="11"/>
      <c r="I142" s="7"/>
      <c r="K142" s="6"/>
    </row>
    <row r="143" spans="8:11" x14ac:dyDescent="0.25">
      <c r="H143" s="11"/>
      <c r="I143" s="7"/>
      <c r="K143" s="6"/>
    </row>
    <row r="144" spans="8:11" x14ac:dyDescent="0.25">
      <c r="H144" s="11"/>
      <c r="I144" s="7"/>
      <c r="K144" s="6"/>
    </row>
    <row r="145" spans="8:11" x14ac:dyDescent="0.25">
      <c r="H145" s="11"/>
      <c r="I145" s="7"/>
      <c r="K145" s="6"/>
    </row>
    <row r="146" spans="8:11" x14ac:dyDescent="0.25">
      <c r="H146" s="11"/>
      <c r="I146" s="7"/>
      <c r="K146" s="6"/>
    </row>
    <row r="147" spans="8:11" x14ac:dyDescent="0.25">
      <c r="H147" s="11"/>
      <c r="I147" s="7"/>
      <c r="K147" s="6"/>
    </row>
    <row r="148" spans="8:11" x14ac:dyDescent="0.25">
      <c r="H148" s="11"/>
      <c r="I148" s="7"/>
      <c r="K148" s="6"/>
    </row>
    <row r="149" spans="8:11" x14ac:dyDescent="0.25">
      <c r="H149" s="11"/>
      <c r="I149" s="7"/>
      <c r="K149" s="6"/>
    </row>
    <row r="150" spans="8:11" x14ac:dyDescent="0.25">
      <c r="H150" s="11"/>
      <c r="I150" s="7"/>
      <c r="K150" s="6"/>
    </row>
    <row r="151" spans="8:11" x14ac:dyDescent="0.25">
      <c r="H151" s="11"/>
      <c r="I151" s="7"/>
      <c r="K151" s="6"/>
    </row>
    <row r="152" spans="8:11" x14ac:dyDescent="0.25">
      <c r="H152" s="11"/>
      <c r="I152" s="7"/>
      <c r="K152" s="6"/>
    </row>
    <row r="153" spans="8:11" x14ac:dyDescent="0.25">
      <c r="H153" s="11"/>
      <c r="I153" s="7"/>
      <c r="K153" s="6"/>
    </row>
    <row r="154" spans="8:11" x14ac:dyDescent="0.25">
      <c r="H154" s="11"/>
      <c r="I154" s="7"/>
      <c r="K154" s="6"/>
    </row>
    <row r="155" spans="8:11" x14ac:dyDescent="0.25">
      <c r="H155" s="11"/>
      <c r="I155" s="7"/>
      <c r="K155" s="6"/>
    </row>
    <row r="156" spans="8:11" x14ac:dyDescent="0.25">
      <c r="H156" s="11"/>
      <c r="I156" s="7"/>
      <c r="K156" s="6"/>
    </row>
    <row r="157" spans="8:11" x14ac:dyDescent="0.25">
      <c r="H157" s="11"/>
      <c r="I157" s="7"/>
      <c r="K157" s="6"/>
    </row>
    <row r="158" spans="8:11" x14ac:dyDescent="0.25">
      <c r="H158" s="11"/>
      <c r="I158" s="7"/>
      <c r="K158" s="6"/>
    </row>
    <row r="159" spans="8:11" x14ac:dyDescent="0.25">
      <c r="H159" s="11"/>
      <c r="I159" s="7"/>
      <c r="K159" s="6"/>
    </row>
    <row r="160" spans="8:11" x14ac:dyDescent="0.25">
      <c r="H160" s="11"/>
      <c r="I160" s="7"/>
      <c r="K160" s="6"/>
    </row>
    <row r="161" spans="8:11" x14ac:dyDescent="0.25">
      <c r="H161" s="11"/>
      <c r="I161" s="7"/>
      <c r="K161" s="6"/>
    </row>
    <row r="162" spans="8:11" x14ac:dyDescent="0.25">
      <c r="H162" s="11"/>
      <c r="I162" s="7"/>
      <c r="K162" s="6"/>
    </row>
    <row r="163" spans="8:11" x14ac:dyDescent="0.25">
      <c r="H163" s="11"/>
      <c r="I163" s="7"/>
      <c r="K163" s="6"/>
    </row>
    <row r="164" spans="8:11" x14ac:dyDescent="0.25">
      <c r="H164" s="11"/>
      <c r="I164" s="7"/>
      <c r="K164" s="6"/>
    </row>
    <row r="165" spans="8:11" x14ac:dyDescent="0.25">
      <c r="H165" s="11"/>
      <c r="I165" s="7"/>
      <c r="K165" s="6"/>
    </row>
    <row r="166" spans="8:11" x14ac:dyDescent="0.25">
      <c r="H166" s="11"/>
      <c r="I166" s="7"/>
      <c r="K166" s="6"/>
    </row>
    <row r="167" spans="8:11" x14ac:dyDescent="0.25">
      <c r="H167" s="11"/>
      <c r="I167" s="7"/>
      <c r="K167" s="6"/>
    </row>
    <row r="168" spans="8:11" x14ac:dyDescent="0.25">
      <c r="H168" s="11"/>
      <c r="I168" s="7"/>
      <c r="K168" s="6"/>
    </row>
    <row r="169" spans="8:11" x14ac:dyDescent="0.25">
      <c r="H169" s="11"/>
      <c r="I169" s="7"/>
      <c r="K169" s="6"/>
    </row>
    <row r="170" spans="8:11" x14ac:dyDescent="0.25">
      <c r="H170" s="11"/>
      <c r="I170" s="7"/>
      <c r="K170" s="6"/>
    </row>
    <row r="171" spans="8:11" x14ac:dyDescent="0.25">
      <c r="H171" s="11"/>
      <c r="I171" s="7"/>
      <c r="K171" s="6"/>
    </row>
    <row r="172" spans="8:11" x14ac:dyDescent="0.25">
      <c r="H172" s="11"/>
      <c r="I172" s="7"/>
      <c r="K172" s="6"/>
    </row>
    <row r="173" spans="8:11" x14ac:dyDescent="0.25">
      <c r="H173" s="11"/>
      <c r="I173" s="7"/>
      <c r="K173" s="6"/>
    </row>
    <row r="174" spans="8:11" x14ac:dyDescent="0.25">
      <c r="H174" s="11"/>
      <c r="I174" s="7"/>
      <c r="K174" s="6"/>
    </row>
    <row r="175" spans="8:11" x14ac:dyDescent="0.25">
      <c r="H175" s="11"/>
      <c r="I175" s="7"/>
      <c r="K175" s="6"/>
    </row>
    <row r="176" spans="8:11" x14ac:dyDescent="0.25">
      <c r="H176" s="11"/>
      <c r="I176" s="7"/>
      <c r="K176" s="6"/>
    </row>
    <row r="177" spans="8:11" x14ac:dyDescent="0.25">
      <c r="H177" s="11"/>
      <c r="I177" s="7"/>
      <c r="K177" s="6"/>
    </row>
    <row r="178" spans="8:11" x14ac:dyDescent="0.25">
      <c r="H178" s="11"/>
      <c r="I178" s="7"/>
      <c r="K178" s="6"/>
    </row>
    <row r="179" spans="8:11" x14ac:dyDescent="0.25">
      <c r="H179" s="11"/>
      <c r="I179" s="7"/>
      <c r="K179" s="6"/>
    </row>
    <row r="180" spans="8:11" x14ac:dyDescent="0.25">
      <c r="H180" s="11"/>
      <c r="I180" s="7"/>
      <c r="K180" s="6"/>
    </row>
    <row r="181" spans="8:11" x14ac:dyDescent="0.25">
      <c r="H181" s="11"/>
      <c r="I181" s="7"/>
      <c r="K181" s="6"/>
    </row>
    <row r="182" spans="8:11" x14ac:dyDescent="0.25">
      <c r="H182" s="11"/>
      <c r="I182" s="7"/>
      <c r="K182" s="6"/>
    </row>
    <row r="183" spans="8:11" x14ac:dyDescent="0.25">
      <c r="H183" s="11"/>
      <c r="I183" s="7"/>
      <c r="K183" s="6"/>
    </row>
    <row r="184" spans="8:11" x14ac:dyDescent="0.25">
      <c r="H184" s="11"/>
      <c r="I184" s="7"/>
      <c r="K184" s="6"/>
    </row>
    <row r="185" spans="8:11" x14ac:dyDescent="0.25">
      <c r="H185" s="11"/>
      <c r="I185" s="7"/>
      <c r="K185" s="6"/>
    </row>
    <row r="186" spans="8:11" x14ac:dyDescent="0.25">
      <c r="H186" s="11"/>
      <c r="I186" s="7"/>
      <c r="K186" s="6"/>
    </row>
    <row r="187" spans="8:11" x14ac:dyDescent="0.25">
      <c r="H187" s="11"/>
      <c r="I187" s="7"/>
      <c r="K187" s="6"/>
    </row>
    <row r="188" spans="8:11" x14ac:dyDescent="0.25">
      <c r="H188" s="11"/>
      <c r="I188" s="7"/>
      <c r="K188" s="6"/>
    </row>
    <row r="189" spans="8:11" x14ac:dyDescent="0.25">
      <c r="H189" s="11"/>
      <c r="I189" s="7"/>
      <c r="K189" s="6"/>
    </row>
    <row r="190" spans="8:11" x14ac:dyDescent="0.25">
      <c r="H190" s="11"/>
      <c r="I190" s="7"/>
      <c r="K190" s="6"/>
    </row>
    <row r="191" spans="8:11" x14ac:dyDescent="0.25">
      <c r="H191" s="11"/>
      <c r="I191" s="7"/>
      <c r="K191" s="6"/>
    </row>
    <row r="192" spans="8:11" x14ac:dyDescent="0.25">
      <c r="H192" s="11"/>
      <c r="I192" s="7"/>
      <c r="K192" s="6"/>
    </row>
    <row r="193" spans="8:11" x14ac:dyDescent="0.25">
      <c r="H193" s="11"/>
      <c r="I193" s="7"/>
      <c r="K193" s="6"/>
    </row>
    <row r="194" spans="8:11" x14ac:dyDescent="0.25">
      <c r="H194" s="11"/>
      <c r="I194" s="7"/>
      <c r="K194" s="6"/>
    </row>
    <row r="195" spans="8:11" x14ac:dyDescent="0.25">
      <c r="H195" s="11"/>
      <c r="I195" s="7"/>
      <c r="K195" s="6"/>
    </row>
    <row r="196" spans="8:11" x14ac:dyDescent="0.25">
      <c r="H196" s="11"/>
      <c r="I196" s="7"/>
      <c r="K196" s="6"/>
    </row>
    <row r="197" spans="8:11" x14ac:dyDescent="0.25">
      <c r="H197" s="11"/>
      <c r="I197" s="7"/>
      <c r="K197" s="6"/>
    </row>
    <row r="198" spans="8:11" x14ac:dyDescent="0.25">
      <c r="H198" s="11"/>
      <c r="I198" s="7"/>
      <c r="K198" s="6"/>
    </row>
    <row r="199" spans="8:11" x14ac:dyDescent="0.25">
      <c r="H199" s="11"/>
      <c r="I199" s="7"/>
      <c r="K199" s="6"/>
    </row>
    <row r="200" spans="8:11" x14ac:dyDescent="0.25">
      <c r="H200" s="11"/>
      <c r="I200" s="7"/>
      <c r="K200" s="6"/>
    </row>
    <row r="201" spans="8:11" x14ac:dyDescent="0.25">
      <c r="H201" s="11"/>
      <c r="I201" s="7"/>
      <c r="K201" s="6"/>
    </row>
    <row r="202" spans="8:11" x14ac:dyDescent="0.25">
      <c r="H202" s="11"/>
      <c r="I202" s="7"/>
      <c r="K202" s="6"/>
    </row>
  </sheetData>
  <sortState xmlns:xlrd2="http://schemas.microsoft.com/office/spreadsheetml/2017/richdata2" ref="A2:K201">
    <sortCondition descending="1" ref="K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0"/>
  <dimension ref="A1:K202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9" style="3" bestFit="1" customWidth="1"/>
    <col min="2" max="2" width="6.5703125" style="3" bestFit="1" customWidth="1"/>
    <col min="3" max="3" width="30.85546875" style="3" bestFit="1" customWidth="1"/>
    <col min="4" max="4" width="10.85546875" style="3" bestFit="1" customWidth="1"/>
    <col min="5" max="5" width="10" style="3" bestFit="1" customWidth="1"/>
    <col min="6" max="6" width="14.28515625" style="3" bestFit="1" customWidth="1"/>
    <col min="7" max="7" width="23.140625" style="3" bestFit="1" customWidth="1"/>
    <col min="8" max="8" width="9.85546875" style="4" bestFit="1" customWidth="1"/>
    <col min="9" max="9" width="6.5703125" style="5" bestFit="1" customWidth="1"/>
    <col min="10" max="10" width="8" style="4" bestFit="1" customWidth="1"/>
    <col min="11" max="11" width="7.42578125" style="8" bestFit="1" customWidth="1"/>
  </cols>
  <sheetData>
    <row r="1" spans="1:11" ht="45" x14ac:dyDescent="0.25">
      <c r="A1" s="1" t="s">
        <v>36</v>
      </c>
      <c r="B1" s="1" t="s">
        <v>2</v>
      </c>
      <c r="C1" s="1" t="s">
        <v>1</v>
      </c>
      <c r="D1" s="1" t="s">
        <v>0</v>
      </c>
      <c r="E1" s="1" t="s">
        <v>35</v>
      </c>
      <c r="F1" s="1" t="s">
        <v>3</v>
      </c>
      <c r="G1" s="1" t="s">
        <v>4</v>
      </c>
      <c r="H1" s="9" t="s">
        <v>5</v>
      </c>
      <c r="I1" s="10" t="s">
        <v>11</v>
      </c>
      <c r="J1" s="9" t="s">
        <v>12</v>
      </c>
      <c r="K1" s="2" t="s">
        <v>13</v>
      </c>
    </row>
    <row r="2" spans="1:11" x14ac:dyDescent="0.25">
      <c r="A2" s="3" t="s">
        <v>173</v>
      </c>
      <c r="B2" s="3" t="s">
        <v>509</v>
      </c>
      <c r="C2" s="3" t="s">
        <v>510</v>
      </c>
      <c r="D2" s="3" t="s">
        <v>511</v>
      </c>
      <c r="E2" s="3" t="s">
        <v>512</v>
      </c>
      <c r="F2" s="3" t="s">
        <v>513</v>
      </c>
      <c r="G2" s="3" t="s">
        <v>7</v>
      </c>
      <c r="H2" s="11">
        <v>69.760000000000005</v>
      </c>
      <c r="I2" s="7">
        <v>0.44563160880300001</v>
      </c>
      <c r="J2" s="4">
        <f>$H2*$I2</f>
        <v>31.087261030097284</v>
      </c>
      <c r="K2" s="6">
        <f>$J2/3845.6173</f>
        <v>8.083815576265814E-3</v>
      </c>
    </row>
    <row r="3" spans="1:11" x14ac:dyDescent="0.25">
      <c r="A3" s="3" t="s">
        <v>173</v>
      </c>
      <c r="B3" s="3" t="s">
        <v>81</v>
      </c>
      <c r="C3" s="3" t="s">
        <v>82</v>
      </c>
      <c r="D3" s="3" t="s">
        <v>83</v>
      </c>
      <c r="E3" s="3" t="s">
        <v>84</v>
      </c>
      <c r="F3" s="3" t="s">
        <v>85</v>
      </c>
      <c r="G3" s="3" t="s">
        <v>31</v>
      </c>
      <c r="H3" s="11">
        <v>368.59</v>
      </c>
      <c r="I3" s="7">
        <v>7.5431040626000007E-2</v>
      </c>
      <c r="J3" s="4">
        <f>$H3*$I3</f>
        <v>27.803127264337341</v>
      </c>
      <c r="K3" s="6">
        <f>$J3/3845.6173</f>
        <v>7.229821663309384E-3</v>
      </c>
    </row>
    <row r="4" spans="1:11" x14ac:dyDescent="0.25">
      <c r="A4" s="3" t="s">
        <v>173</v>
      </c>
      <c r="B4" s="3" t="s">
        <v>374</v>
      </c>
      <c r="C4" s="3" t="s">
        <v>375</v>
      </c>
      <c r="D4" s="3" t="s">
        <v>376</v>
      </c>
      <c r="E4" s="3" t="s">
        <v>377</v>
      </c>
      <c r="F4" s="3" t="s">
        <v>378</v>
      </c>
      <c r="G4" s="3" t="s">
        <v>45</v>
      </c>
      <c r="H4" s="11">
        <v>53.14</v>
      </c>
      <c r="I4" s="7">
        <v>0.49102807467300003</v>
      </c>
      <c r="J4" s="4">
        <f>$H4*$I4</f>
        <v>26.093231888123221</v>
      </c>
      <c r="K4" s="6">
        <f>$J4/3845.6173</f>
        <v>6.7851868380463184E-3</v>
      </c>
    </row>
    <row r="5" spans="1:11" x14ac:dyDescent="0.25">
      <c r="A5" s="3" t="s">
        <v>173</v>
      </c>
      <c r="B5" s="3" t="s">
        <v>86</v>
      </c>
      <c r="C5" s="3" t="s">
        <v>87</v>
      </c>
      <c r="D5" s="3" t="s">
        <v>88</v>
      </c>
      <c r="E5" s="3" t="s">
        <v>89</v>
      </c>
      <c r="F5" s="3" t="s">
        <v>90</v>
      </c>
      <c r="G5" s="3" t="s">
        <v>31</v>
      </c>
      <c r="H5" s="11">
        <v>285.41000000000003</v>
      </c>
      <c r="I5" s="7">
        <v>8.7369200554000007E-2</v>
      </c>
      <c r="J5" s="4">
        <f>$H5*$I5</f>
        <v>24.936043530117143</v>
      </c>
      <c r="K5" s="6">
        <f>$J5/3845.6173</f>
        <v>6.4842758872852855E-3</v>
      </c>
    </row>
    <row r="6" spans="1:11" x14ac:dyDescent="0.25">
      <c r="A6" s="3" t="s">
        <v>173</v>
      </c>
      <c r="B6" s="3" t="s">
        <v>156</v>
      </c>
      <c r="C6" s="3" t="s">
        <v>157</v>
      </c>
      <c r="D6" s="3" t="s">
        <v>158</v>
      </c>
      <c r="E6" s="3" t="s">
        <v>159</v>
      </c>
      <c r="F6" s="3" t="s">
        <v>160</v>
      </c>
      <c r="G6" s="3" t="s">
        <v>31</v>
      </c>
      <c r="H6" s="11">
        <v>184.57</v>
      </c>
      <c r="I6" s="7">
        <v>0.12973627251299999</v>
      </c>
      <c r="J6" s="4">
        <f>$H6*$I6</f>
        <v>23.945423817724407</v>
      </c>
      <c r="K6" s="6">
        <f>$J6/3845.6173</f>
        <v>6.2266788267580364E-3</v>
      </c>
    </row>
    <row r="7" spans="1:11" x14ac:dyDescent="0.25">
      <c r="A7" s="3" t="s">
        <v>173</v>
      </c>
      <c r="B7" s="3" t="s">
        <v>414</v>
      </c>
      <c r="C7" s="3" t="s">
        <v>415</v>
      </c>
      <c r="D7" s="3" t="s">
        <v>416</v>
      </c>
      <c r="E7" s="3" t="s">
        <v>417</v>
      </c>
      <c r="F7" s="3" t="s">
        <v>418</v>
      </c>
      <c r="G7" s="3" t="s">
        <v>33</v>
      </c>
      <c r="H7" s="11">
        <v>422.02</v>
      </c>
      <c r="I7" s="7">
        <v>5.6164520082E-2</v>
      </c>
      <c r="J7" s="4">
        <f>$H7*$I7</f>
        <v>23.70255076500564</v>
      </c>
      <c r="K7" s="6">
        <f>$J7/3845.6173</f>
        <v>6.1635230226901776E-3</v>
      </c>
    </row>
    <row r="8" spans="1:11" x14ac:dyDescent="0.25">
      <c r="A8" s="3" t="s">
        <v>173</v>
      </c>
      <c r="B8" s="3" t="s">
        <v>419</v>
      </c>
      <c r="C8" s="3" t="s">
        <v>420</v>
      </c>
      <c r="D8" s="3" t="s">
        <v>421</v>
      </c>
      <c r="E8" s="3" t="s">
        <v>422</v>
      </c>
      <c r="F8" s="3" t="s">
        <v>423</v>
      </c>
      <c r="G8" s="3" t="s">
        <v>33</v>
      </c>
      <c r="H8" s="11">
        <v>58.69</v>
      </c>
      <c r="I8" s="7">
        <v>0.40361403798000001</v>
      </c>
      <c r="J8" s="4">
        <f>$H8*$I8</f>
        <v>23.688107889046201</v>
      </c>
      <c r="K8" s="6">
        <f>$J8/3845.6173</f>
        <v>6.1597673510170141E-3</v>
      </c>
    </row>
    <row r="9" spans="1:11" x14ac:dyDescent="0.25">
      <c r="A9" s="3" t="s">
        <v>173</v>
      </c>
      <c r="B9" s="3" t="s">
        <v>151</v>
      </c>
      <c r="C9" s="3" t="s">
        <v>152</v>
      </c>
      <c r="D9" s="3" t="s">
        <v>153</v>
      </c>
      <c r="E9" s="3" t="s">
        <v>154</v>
      </c>
      <c r="F9" s="3" t="s">
        <v>155</v>
      </c>
      <c r="G9" s="3" t="s">
        <v>31</v>
      </c>
      <c r="H9" s="11">
        <v>233.87</v>
      </c>
      <c r="I9" s="7">
        <v>9.9708336161E-2</v>
      </c>
      <c r="J9" s="4">
        <f>$H9*$I9</f>
        <v>23.31878857797307</v>
      </c>
      <c r="K9" s="6">
        <f>$J9/3845.6173</f>
        <v>6.0637309328655953E-3</v>
      </c>
    </row>
    <row r="10" spans="1:11" x14ac:dyDescent="0.25">
      <c r="A10" s="3" t="s">
        <v>173</v>
      </c>
      <c r="B10" s="3" t="s">
        <v>494</v>
      </c>
      <c r="C10" s="3" t="s">
        <v>495</v>
      </c>
      <c r="D10" s="3" t="s">
        <v>496</v>
      </c>
      <c r="E10" s="3" t="s">
        <v>497</v>
      </c>
      <c r="F10" s="3" t="s">
        <v>498</v>
      </c>
      <c r="G10" s="3" t="s">
        <v>6</v>
      </c>
      <c r="H10" s="11">
        <v>29.49</v>
      </c>
      <c r="I10" s="7">
        <v>0.78683076545300001</v>
      </c>
      <c r="J10" s="4">
        <f>$H10*$I10</f>
        <v>23.203639273208971</v>
      </c>
      <c r="K10" s="6">
        <f>$J10/3845.6173</f>
        <v>6.0337879365190529E-3</v>
      </c>
    </row>
    <row r="11" spans="1:11" x14ac:dyDescent="0.25">
      <c r="A11" s="3" t="s">
        <v>173</v>
      </c>
      <c r="B11" s="3" t="s">
        <v>519</v>
      </c>
      <c r="C11" s="3" t="s">
        <v>520</v>
      </c>
      <c r="D11" s="3" t="s">
        <v>521</v>
      </c>
      <c r="E11" s="3" t="s">
        <v>522</v>
      </c>
      <c r="F11" s="3" t="s">
        <v>523</v>
      </c>
      <c r="G11" s="3" t="s">
        <v>33</v>
      </c>
      <c r="H11" s="11">
        <v>111.9</v>
      </c>
      <c r="I11" s="7">
        <v>0.206715261609</v>
      </c>
      <c r="J11" s="4">
        <f>$H11*$I11</f>
        <v>23.1314377740471</v>
      </c>
      <c r="K11" s="6">
        <f>$J11/3845.6173</f>
        <v>6.0150129275856699E-3</v>
      </c>
    </row>
    <row r="12" spans="1:11" x14ac:dyDescent="0.25">
      <c r="A12" s="3" t="s">
        <v>173</v>
      </c>
      <c r="B12" s="3" t="s">
        <v>141</v>
      </c>
      <c r="C12" s="3" t="s">
        <v>142</v>
      </c>
      <c r="D12" s="3" t="s">
        <v>143</v>
      </c>
      <c r="E12" s="3" t="s">
        <v>144</v>
      </c>
      <c r="F12" s="3" t="s">
        <v>145</v>
      </c>
      <c r="G12" s="3" t="s">
        <v>31</v>
      </c>
      <c r="H12" s="11">
        <v>39.479999999999997</v>
      </c>
      <c r="I12" s="7">
        <v>0.58276038143499997</v>
      </c>
      <c r="J12" s="4">
        <f>$H12*$I12</f>
        <v>23.007379859053795</v>
      </c>
      <c r="K12" s="6">
        <f>$J12/3845.6173</f>
        <v>5.9827533694145271E-3</v>
      </c>
    </row>
    <row r="13" spans="1:11" x14ac:dyDescent="0.25">
      <c r="A13" s="3" t="s">
        <v>173</v>
      </c>
      <c r="B13" s="3" t="s">
        <v>489</v>
      </c>
      <c r="C13" s="3" t="s">
        <v>490</v>
      </c>
      <c r="D13" s="3" t="s">
        <v>491</v>
      </c>
      <c r="E13" s="3" t="s">
        <v>492</v>
      </c>
      <c r="F13" s="3" t="s">
        <v>493</v>
      </c>
      <c r="G13" s="3" t="s">
        <v>31</v>
      </c>
      <c r="H13" s="11">
        <v>63.72</v>
      </c>
      <c r="I13" s="7">
        <v>0.35890526143500001</v>
      </c>
      <c r="J13" s="4">
        <f>$H13*$I13</f>
        <v>22.869443258638199</v>
      </c>
      <c r="K13" s="6">
        <f>$J13/3845.6173</f>
        <v>5.9468848495762179E-3</v>
      </c>
    </row>
    <row r="14" spans="1:11" x14ac:dyDescent="0.25">
      <c r="A14" s="3" t="s">
        <v>173</v>
      </c>
      <c r="B14" s="3" t="s">
        <v>146</v>
      </c>
      <c r="C14" s="3" t="s">
        <v>147</v>
      </c>
      <c r="D14" s="3" t="s">
        <v>148</v>
      </c>
      <c r="E14" s="3" t="s">
        <v>149</v>
      </c>
      <c r="F14" s="3" t="s">
        <v>150</v>
      </c>
      <c r="G14" s="3" t="s">
        <v>31</v>
      </c>
      <c r="H14" s="11">
        <v>673.82</v>
      </c>
      <c r="I14" s="7">
        <v>3.3780453736999998E-2</v>
      </c>
      <c r="J14" s="4">
        <f>$H14*$I14</f>
        <v>22.761945337065342</v>
      </c>
      <c r="K14" s="6">
        <f>$J14/3845.6173</f>
        <v>5.9189314904177651E-3</v>
      </c>
    </row>
    <row r="15" spans="1:11" x14ac:dyDescent="0.25">
      <c r="A15" s="3" t="s">
        <v>173</v>
      </c>
      <c r="B15" s="3" t="s">
        <v>474</v>
      </c>
      <c r="C15" s="3" t="s">
        <v>475</v>
      </c>
      <c r="D15" s="3" t="s">
        <v>476</v>
      </c>
      <c r="E15" s="3" t="s">
        <v>477</v>
      </c>
      <c r="F15" s="3" t="s">
        <v>478</v>
      </c>
      <c r="G15" s="3" t="s">
        <v>45</v>
      </c>
      <c r="H15" s="11">
        <v>50.79</v>
      </c>
      <c r="I15" s="7">
        <v>0.44394488810299998</v>
      </c>
      <c r="J15" s="4">
        <f>$H15*$I15</f>
        <v>22.547960866751367</v>
      </c>
      <c r="K15" s="6">
        <f>$J15/3845.6173</f>
        <v>5.8632877657252497E-3</v>
      </c>
    </row>
    <row r="16" spans="1:11" x14ac:dyDescent="0.25">
      <c r="A16" s="3" t="s">
        <v>173</v>
      </c>
      <c r="B16" s="3" t="s">
        <v>499</v>
      </c>
      <c r="C16" s="3" t="s">
        <v>500</v>
      </c>
      <c r="D16" s="3" t="s">
        <v>501</v>
      </c>
      <c r="E16" s="3" t="s">
        <v>502</v>
      </c>
      <c r="F16" s="3" t="s">
        <v>503</v>
      </c>
      <c r="G16" s="3" t="s">
        <v>33</v>
      </c>
      <c r="H16" s="11">
        <v>22.32</v>
      </c>
      <c r="I16" s="7">
        <v>1.0053449094589999</v>
      </c>
      <c r="J16" s="4">
        <f>$H16*$I16</f>
        <v>22.439298379124878</v>
      </c>
      <c r="K16" s="6">
        <f>$J16/3845.6173</f>
        <v>5.8350315771475434E-3</v>
      </c>
    </row>
    <row r="17" spans="1:11" x14ac:dyDescent="0.25">
      <c r="A17" s="3" t="s">
        <v>173</v>
      </c>
      <c r="B17" s="3" t="s">
        <v>439</v>
      </c>
      <c r="C17" s="3" t="s">
        <v>440</v>
      </c>
      <c r="D17" s="3" t="s">
        <v>441</v>
      </c>
      <c r="E17" s="3" t="s">
        <v>442</v>
      </c>
      <c r="F17" s="3" t="s">
        <v>443</v>
      </c>
      <c r="G17" s="3" t="s">
        <v>33</v>
      </c>
      <c r="H17" s="11">
        <v>103.67</v>
      </c>
      <c r="I17" s="7">
        <v>0.215924593956</v>
      </c>
      <c r="J17" s="4">
        <f>$H17*$I17</f>
        <v>22.384902655418522</v>
      </c>
      <c r="K17" s="6">
        <f>$J17/3845.6173</f>
        <v>5.8208867157474361E-3</v>
      </c>
    </row>
    <row r="18" spans="1:11" x14ac:dyDescent="0.25">
      <c r="A18" s="3" t="s">
        <v>173</v>
      </c>
      <c r="B18" s="3" t="s">
        <v>504</v>
      </c>
      <c r="C18" s="3" t="s">
        <v>505</v>
      </c>
      <c r="D18" s="3" t="s">
        <v>506</v>
      </c>
      <c r="E18" s="3" t="s">
        <v>507</v>
      </c>
      <c r="F18" s="3" t="s">
        <v>508</v>
      </c>
      <c r="G18" s="3" t="s">
        <v>32</v>
      </c>
      <c r="H18" s="11">
        <v>229.87</v>
      </c>
      <c r="I18" s="7">
        <v>9.6731558805000006E-2</v>
      </c>
      <c r="J18" s="4">
        <f>$H18*$I18</f>
        <v>22.235683422505353</v>
      </c>
      <c r="K18" s="6">
        <f>$J18/3845.6173</f>
        <v>5.782084302175714E-3</v>
      </c>
    </row>
    <row r="19" spans="1:11" x14ac:dyDescent="0.25">
      <c r="A19" s="3" t="s">
        <v>173</v>
      </c>
      <c r="B19" s="3" t="s">
        <v>469</v>
      </c>
      <c r="C19" s="3" t="s">
        <v>470</v>
      </c>
      <c r="D19" s="3" t="s">
        <v>471</v>
      </c>
      <c r="E19" s="3" t="s">
        <v>472</v>
      </c>
      <c r="F19" s="3" t="s">
        <v>473</v>
      </c>
      <c r="G19" s="3" t="s">
        <v>33</v>
      </c>
      <c r="H19" s="11">
        <v>188.36</v>
      </c>
      <c r="I19" s="7">
        <v>0.117927045483</v>
      </c>
      <c r="J19" s="4">
        <f>$H19*$I19</f>
        <v>22.212738287177881</v>
      </c>
      <c r="K19" s="6">
        <f>$J19/3845.6173</f>
        <v>5.7761177346424674E-3</v>
      </c>
    </row>
    <row r="20" spans="1:11" x14ac:dyDescent="0.25">
      <c r="A20" s="3" t="s">
        <v>173</v>
      </c>
      <c r="B20" s="3" t="s">
        <v>166</v>
      </c>
      <c r="C20" s="3" t="s">
        <v>167</v>
      </c>
      <c r="D20" s="3" t="s">
        <v>168</v>
      </c>
      <c r="E20" s="3" t="s">
        <v>169</v>
      </c>
      <c r="F20" s="3" t="s">
        <v>170</v>
      </c>
      <c r="G20" s="3" t="s">
        <v>31</v>
      </c>
      <c r="H20" s="11">
        <v>157.86000000000001</v>
      </c>
      <c r="I20" s="7">
        <v>0.140433715801</v>
      </c>
      <c r="J20" s="4">
        <f>$H20*$I20</f>
        <v>22.168866376345861</v>
      </c>
      <c r="K20" s="6">
        <f>$J20/3845.6173</f>
        <v>5.7647094463471084E-3</v>
      </c>
    </row>
    <row r="21" spans="1:11" x14ac:dyDescent="0.25">
      <c r="A21" s="3" t="s">
        <v>173</v>
      </c>
      <c r="B21" s="3" t="s">
        <v>539</v>
      </c>
      <c r="C21" s="3" t="s">
        <v>540</v>
      </c>
      <c r="D21" s="3" t="s">
        <v>541</v>
      </c>
      <c r="E21" s="3" t="s">
        <v>542</v>
      </c>
      <c r="F21" s="3" t="s">
        <v>543</v>
      </c>
      <c r="G21" s="3" t="s">
        <v>32</v>
      </c>
      <c r="H21" s="11">
        <v>28.82</v>
      </c>
      <c r="I21" s="7">
        <v>0.76894824805600004</v>
      </c>
      <c r="J21" s="4">
        <f>$H21*$I21</f>
        <v>22.161088508973922</v>
      </c>
      <c r="K21" s="6">
        <f>$J21/3845.6173</f>
        <v>5.7626869186837501E-3</v>
      </c>
    </row>
    <row r="22" spans="1:11" x14ac:dyDescent="0.25">
      <c r="A22" s="3" t="s">
        <v>173</v>
      </c>
      <c r="B22" s="3" t="s">
        <v>444</v>
      </c>
      <c r="C22" s="3" t="s">
        <v>445</v>
      </c>
      <c r="D22" s="3" t="s">
        <v>446</v>
      </c>
      <c r="E22" s="3" t="s">
        <v>447</v>
      </c>
      <c r="F22" s="3" t="s">
        <v>448</v>
      </c>
      <c r="G22" s="3" t="s">
        <v>34</v>
      </c>
      <c r="H22" s="11">
        <v>123.01</v>
      </c>
      <c r="I22" s="7">
        <v>0.178514899452</v>
      </c>
      <c r="J22" s="4">
        <f>$H22*$I22</f>
        <v>21.959117781590521</v>
      </c>
      <c r="K22" s="6">
        <f>$J22/3845.6173</f>
        <v>5.7101672029586832E-3</v>
      </c>
    </row>
    <row r="23" spans="1:11" x14ac:dyDescent="0.25">
      <c r="A23" s="3" t="s">
        <v>173</v>
      </c>
      <c r="B23" s="3" t="s">
        <v>529</v>
      </c>
      <c r="C23" s="3" t="s">
        <v>530</v>
      </c>
      <c r="D23" s="3" t="s">
        <v>531</v>
      </c>
      <c r="E23" s="3" t="s">
        <v>532</v>
      </c>
      <c r="F23" s="3" t="s">
        <v>533</v>
      </c>
      <c r="G23" s="3" t="s">
        <v>7</v>
      </c>
      <c r="H23" s="11">
        <v>111.82</v>
      </c>
      <c r="I23" s="7">
        <v>0.19537519062200001</v>
      </c>
      <c r="J23" s="4">
        <f>$H23*$I23</f>
        <v>21.846853815352041</v>
      </c>
      <c r="K23" s="6">
        <f>$J23/3845.6173</f>
        <v>5.6809744992961314E-3</v>
      </c>
    </row>
    <row r="24" spans="1:11" x14ac:dyDescent="0.25">
      <c r="A24" s="3" t="s">
        <v>173</v>
      </c>
      <c r="B24" s="3" t="s">
        <v>534</v>
      </c>
      <c r="C24" s="3" t="s">
        <v>535</v>
      </c>
      <c r="D24" s="3" t="s">
        <v>536</v>
      </c>
      <c r="E24" s="3" t="s">
        <v>537</v>
      </c>
      <c r="F24" s="3" t="s">
        <v>538</v>
      </c>
      <c r="G24" s="3" t="s">
        <v>33</v>
      </c>
      <c r="H24" s="11">
        <v>18.079999999999998</v>
      </c>
      <c r="I24" s="7">
        <v>1.2025656811709999</v>
      </c>
      <c r="J24" s="4">
        <f>$H24*$I24</f>
        <v>21.742387515571675</v>
      </c>
      <c r="K24" s="6">
        <f>$J24/3845.6173</f>
        <v>5.6538094717775676E-3</v>
      </c>
    </row>
    <row r="25" spans="1:11" x14ac:dyDescent="0.25">
      <c r="A25" s="3" t="s">
        <v>173</v>
      </c>
      <c r="B25" s="3" t="s">
        <v>91</v>
      </c>
      <c r="C25" s="3" t="s">
        <v>92</v>
      </c>
      <c r="D25" s="3" t="s">
        <v>93</v>
      </c>
      <c r="E25" s="3" t="s">
        <v>94</v>
      </c>
      <c r="F25" s="3" t="s">
        <v>95</v>
      </c>
      <c r="G25" s="3" t="s">
        <v>31</v>
      </c>
      <c r="H25" s="11">
        <v>172.27</v>
      </c>
      <c r="I25" s="7">
        <v>0.125461997544</v>
      </c>
      <c r="J25" s="4">
        <f>$H25*$I25</f>
        <v>21.613338316904883</v>
      </c>
      <c r="K25" s="6">
        <f>$J25/3845.6173</f>
        <v>5.6202519987896046E-3</v>
      </c>
    </row>
    <row r="26" spans="1:11" x14ac:dyDescent="0.25">
      <c r="A26" s="3" t="s">
        <v>173</v>
      </c>
      <c r="B26" s="3" t="s">
        <v>76</v>
      </c>
      <c r="C26" s="3" t="s">
        <v>77</v>
      </c>
      <c r="D26" s="3" t="s">
        <v>78</v>
      </c>
      <c r="E26" s="3" t="s">
        <v>79</v>
      </c>
      <c r="F26" s="3" t="s">
        <v>80</v>
      </c>
      <c r="G26" s="3" t="s">
        <v>31</v>
      </c>
      <c r="H26" s="11">
        <v>171.18</v>
      </c>
      <c r="I26" s="7">
        <v>0.12603722269199999</v>
      </c>
      <c r="J26" s="4">
        <f>$H26*$I26</f>
        <v>21.575051780416558</v>
      </c>
      <c r="K26" s="6">
        <f>$J26/3845.6173</f>
        <v>5.6102961104363032E-3</v>
      </c>
    </row>
    <row r="27" spans="1:11" x14ac:dyDescent="0.25">
      <c r="A27" s="3" t="s">
        <v>173</v>
      </c>
      <c r="B27" s="3" t="s">
        <v>454</v>
      </c>
      <c r="C27" s="3" t="s">
        <v>455</v>
      </c>
      <c r="D27" s="3" t="s">
        <v>456</v>
      </c>
      <c r="E27" s="3" t="s">
        <v>457</v>
      </c>
      <c r="F27" s="3" t="s">
        <v>458</v>
      </c>
      <c r="G27" s="3" t="s">
        <v>31</v>
      </c>
      <c r="H27" s="11">
        <v>84.25</v>
      </c>
      <c r="I27" s="7">
        <v>0.25571999877200002</v>
      </c>
      <c r="J27" s="4">
        <f>$H27*$I27</f>
        <v>21.544409896541001</v>
      </c>
      <c r="K27" s="6">
        <f>$J27/3845.6173</f>
        <v>5.6023281090765327E-3</v>
      </c>
    </row>
    <row r="28" spans="1:11" x14ac:dyDescent="0.25">
      <c r="A28" s="3" t="s">
        <v>173</v>
      </c>
      <c r="B28" s="3" t="s">
        <v>364</v>
      </c>
      <c r="C28" s="3" t="s">
        <v>365</v>
      </c>
      <c r="D28" s="3" t="s">
        <v>366</v>
      </c>
      <c r="E28" s="3" t="s">
        <v>367</v>
      </c>
      <c r="F28" s="3" t="s">
        <v>368</v>
      </c>
      <c r="G28" s="3" t="s">
        <v>33</v>
      </c>
      <c r="H28" s="11">
        <v>135.72</v>
      </c>
      <c r="I28" s="7">
        <v>0.15773297395999999</v>
      </c>
      <c r="J28" s="4">
        <f>$H28*$I28</f>
        <v>21.4075192258512</v>
      </c>
      <c r="K28" s="6">
        <f>$J28/3845.6173</f>
        <v>5.5667315689086382E-3</v>
      </c>
    </row>
    <row r="29" spans="1:11" x14ac:dyDescent="0.25">
      <c r="A29" s="3" t="s">
        <v>173</v>
      </c>
      <c r="B29" s="3" t="s">
        <v>369</v>
      </c>
      <c r="C29" s="3" t="s">
        <v>370</v>
      </c>
      <c r="D29" s="3" t="s">
        <v>371</v>
      </c>
      <c r="E29" s="3" t="s">
        <v>372</v>
      </c>
      <c r="F29" s="3" t="s">
        <v>373</v>
      </c>
      <c r="G29" s="3" t="s">
        <v>45</v>
      </c>
      <c r="H29" s="11">
        <v>141.44</v>
      </c>
      <c r="I29" s="7">
        <v>0.151121249919</v>
      </c>
      <c r="J29" s="4">
        <f>$H29*$I29</f>
        <v>21.374589588543358</v>
      </c>
      <c r="K29" s="6">
        <f>$J29/3845.6173</f>
        <v>5.5581686686668897E-3</v>
      </c>
    </row>
    <row r="30" spans="1:11" x14ac:dyDescent="0.25">
      <c r="A30" s="3" t="s">
        <v>173</v>
      </c>
      <c r="B30" s="3" t="s">
        <v>389</v>
      </c>
      <c r="C30" s="3" t="s">
        <v>390</v>
      </c>
      <c r="D30" s="3" t="s">
        <v>391</v>
      </c>
      <c r="E30" s="3" t="s">
        <v>392</v>
      </c>
      <c r="F30" s="3" t="s">
        <v>393</v>
      </c>
      <c r="G30" s="3" t="s">
        <v>7</v>
      </c>
      <c r="H30" s="11">
        <v>114.76</v>
      </c>
      <c r="I30" s="7">
        <v>0.185585821894</v>
      </c>
      <c r="J30" s="4">
        <f>$H30*$I30</f>
        <v>21.297828920555439</v>
      </c>
      <c r="K30" s="6">
        <f>$J30/3845.6173</f>
        <v>5.5382081104522387E-3</v>
      </c>
    </row>
    <row r="31" spans="1:11" x14ac:dyDescent="0.25">
      <c r="A31" s="3" t="s">
        <v>173</v>
      </c>
      <c r="B31" s="3" t="s">
        <v>394</v>
      </c>
      <c r="C31" s="3" t="s">
        <v>395</v>
      </c>
      <c r="D31" s="3" t="s">
        <v>396</v>
      </c>
      <c r="E31" s="3" t="s">
        <v>397</v>
      </c>
      <c r="F31" s="3" t="s">
        <v>398</v>
      </c>
      <c r="G31" s="3" t="s">
        <v>7</v>
      </c>
      <c r="H31" s="11">
        <v>217.12</v>
      </c>
      <c r="I31" s="7">
        <v>9.8079696261999999E-2</v>
      </c>
      <c r="J31" s="4">
        <f>$H31*$I31</f>
        <v>21.295063652405439</v>
      </c>
      <c r="K31" s="6">
        <f>$J31/3845.6173</f>
        <v>5.5374890404215312E-3</v>
      </c>
    </row>
    <row r="32" spans="1:11" x14ac:dyDescent="0.25">
      <c r="A32" s="3" t="s">
        <v>173</v>
      </c>
      <c r="B32" s="3" t="s">
        <v>71</v>
      </c>
      <c r="C32" s="3" t="s">
        <v>72</v>
      </c>
      <c r="D32" s="3" t="s">
        <v>73</v>
      </c>
      <c r="E32" s="3" t="s">
        <v>74</v>
      </c>
      <c r="F32" s="3" t="s">
        <v>75</v>
      </c>
      <c r="G32" s="3" t="s">
        <v>45</v>
      </c>
      <c r="H32" s="11">
        <v>13.28</v>
      </c>
      <c r="I32" s="7">
        <v>1.602325675368</v>
      </c>
      <c r="J32" s="4">
        <f>$H32*$I32</f>
        <v>21.278884968887038</v>
      </c>
      <c r="K32" s="6">
        <f>$J32/3845.6173</f>
        <v>5.5332819958156107E-3</v>
      </c>
    </row>
    <row r="33" spans="1:11" x14ac:dyDescent="0.25">
      <c r="A33" s="3" t="s">
        <v>173</v>
      </c>
      <c r="B33" s="3" t="s">
        <v>459</v>
      </c>
      <c r="C33" s="3" t="s">
        <v>460</v>
      </c>
      <c r="D33" s="3" t="s">
        <v>461</v>
      </c>
      <c r="E33" s="3" t="s">
        <v>462</v>
      </c>
      <c r="F33" s="3" t="s">
        <v>463</v>
      </c>
      <c r="G33" s="3" t="s">
        <v>34</v>
      </c>
      <c r="H33" s="11">
        <v>104.72</v>
      </c>
      <c r="I33" s="7">
        <v>0.203135156628</v>
      </c>
      <c r="J33" s="4">
        <f>$H33*$I33</f>
        <v>21.272313602084161</v>
      </c>
      <c r="K33" s="6">
        <f>$J33/3845.6173</f>
        <v>5.5315732020667164E-3</v>
      </c>
    </row>
    <row r="34" spans="1:11" x14ac:dyDescent="0.25">
      <c r="A34" s="3" t="s">
        <v>173</v>
      </c>
      <c r="B34" s="3" t="s">
        <v>434</v>
      </c>
      <c r="C34" s="3" t="s">
        <v>435</v>
      </c>
      <c r="D34" s="3" t="s">
        <v>436</v>
      </c>
      <c r="E34" s="3" t="s">
        <v>437</v>
      </c>
      <c r="F34" s="3" t="s">
        <v>438</v>
      </c>
      <c r="G34" s="3" t="s">
        <v>45</v>
      </c>
      <c r="H34" s="11">
        <v>69.22</v>
      </c>
      <c r="I34" s="7">
        <v>0.30677481979999999</v>
      </c>
      <c r="J34" s="4">
        <f>$H34*$I34</f>
        <v>21.234953026555999</v>
      </c>
      <c r="K34" s="6">
        <f>$J34/3845.6173</f>
        <v>5.5218580971528293E-3</v>
      </c>
    </row>
    <row r="35" spans="1:11" x14ac:dyDescent="0.25">
      <c r="A35" s="3" t="s">
        <v>173</v>
      </c>
      <c r="B35" s="3" t="s">
        <v>464</v>
      </c>
      <c r="C35" s="3" t="s">
        <v>465</v>
      </c>
      <c r="D35" s="3" t="s">
        <v>466</v>
      </c>
      <c r="E35" s="3" t="s">
        <v>467</v>
      </c>
      <c r="F35" s="3" t="s">
        <v>468</v>
      </c>
      <c r="G35" s="3" t="s">
        <v>33</v>
      </c>
      <c r="H35" s="11">
        <v>283.31</v>
      </c>
      <c r="I35" s="7">
        <v>7.4939455278E-2</v>
      </c>
      <c r="J35" s="4">
        <f>$H35*$I35</f>
        <v>21.231097074810179</v>
      </c>
      <c r="K35" s="6">
        <f>$J35/3845.6173</f>
        <v>5.5208554098220277E-3</v>
      </c>
    </row>
    <row r="36" spans="1:11" x14ac:dyDescent="0.25">
      <c r="A36" s="3" t="s">
        <v>173</v>
      </c>
      <c r="B36" s="3" t="s">
        <v>161</v>
      </c>
      <c r="C36" s="3" t="s">
        <v>162</v>
      </c>
      <c r="D36" s="3" t="s">
        <v>163</v>
      </c>
      <c r="E36" s="3" t="s">
        <v>164</v>
      </c>
      <c r="F36" s="3" t="s">
        <v>165</v>
      </c>
      <c r="G36" s="3" t="s">
        <v>33</v>
      </c>
      <c r="H36" s="11">
        <v>226.48</v>
      </c>
      <c r="I36" s="7">
        <v>9.3717231745000004E-2</v>
      </c>
      <c r="J36" s="4">
        <f>$H36*$I36</f>
        <v>21.225078645607599</v>
      </c>
      <c r="K36" s="6">
        <f>$J36/3845.6173</f>
        <v>5.5192903999073438E-3</v>
      </c>
    </row>
    <row r="37" spans="1:11" x14ac:dyDescent="0.25">
      <c r="A37" s="3" t="s">
        <v>173</v>
      </c>
      <c r="B37" s="3" t="s">
        <v>409</v>
      </c>
      <c r="C37" s="3" t="s">
        <v>410</v>
      </c>
      <c r="D37" s="3" t="s">
        <v>411</v>
      </c>
      <c r="E37" s="3" t="s">
        <v>412</v>
      </c>
      <c r="F37" s="3" t="s">
        <v>413</v>
      </c>
      <c r="G37" s="3" t="s">
        <v>33</v>
      </c>
      <c r="H37" s="11">
        <v>30.54</v>
      </c>
      <c r="I37" s="7">
        <v>0.69484739002899998</v>
      </c>
      <c r="J37" s="4">
        <f>$H37*$I37</f>
        <v>21.220639291485657</v>
      </c>
      <c r="K37" s="6">
        <f>$J37/3845.6173</f>
        <v>5.5181360067954911E-3</v>
      </c>
    </row>
    <row r="38" spans="1:11" x14ac:dyDescent="0.25">
      <c r="A38" s="3" t="s">
        <v>173</v>
      </c>
      <c r="B38" s="3" t="s">
        <v>449</v>
      </c>
      <c r="C38" s="3" t="s">
        <v>450</v>
      </c>
      <c r="D38" s="3" t="s">
        <v>451</v>
      </c>
      <c r="E38" s="3" t="s">
        <v>452</v>
      </c>
      <c r="F38" s="3" t="s">
        <v>453</v>
      </c>
      <c r="G38" s="3" t="s">
        <v>33</v>
      </c>
      <c r="H38" s="11">
        <v>61.22</v>
      </c>
      <c r="I38" s="7">
        <v>0.34585287822999999</v>
      </c>
      <c r="J38" s="4">
        <f>$H38*$I38</f>
        <v>21.1731132052406</v>
      </c>
      <c r="K38" s="6">
        <f>$J38/3845.6173</f>
        <v>5.5057775003354084E-3</v>
      </c>
    </row>
    <row r="39" spans="1:11" x14ac:dyDescent="0.25">
      <c r="A39" s="3" t="s">
        <v>173</v>
      </c>
      <c r="B39" s="3" t="s">
        <v>404</v>
      </c>
      <c r="C39" s="3" t="s">
        <v>405</v>
      </c>
      <c r="D39" s="3" t="s">
        <v>406</v>
      </c>
      <c r="E39" s="3" t="s">
        <v>407</v>
      </c>
      <c r="F39" s="3" t="s">
        <v>408</v>
      </c>
      <c r="G39" s="3" t="s">
        <v>8</v>
      </c>
      <c r="H39" s="11">
        <v>242.36</v>
      </c>
      <c r="I39" s="7">
        <v>8.7001957845999997E-2</v>
      </c>
      <c r="J39" s="4">
        <f>$H39*$I39</f>
        <v>21.08579450355656</v>
      </c>
      <c r="K39" s="6">
        <f>$J39/3845.6173</f>
        <v>5.4830714703609637E-3</v>
      </c>
    </row>
    <row r="40" spans="1:11" x14ac:dyDescent="0.25">
      <c r="A40" s="3" t="s">
        <v>173</v>
      </c>
      <c r="B40" s="3" t="s">
        <v>429</v>
      </c>
      <c r="C40" s="3" t="s">
        <v>430</v>
      </c>
      <c r="D40" s="3" t="s">
        <v>431</v>
      </c>
      <c r="E40" s="3" t="s">
        <v>432</v>
      </c>
      <c r="F40" s="3" t="s">
        <v>433</v>
      </c>
      <c r="G40" s="3" t="s">
        <v>8</v>
      </c>
      <c r="H40" s="11">
        <v>116.69</v>
      </c>
      <c r="I40" s="7">
        <v>0.180206247214</v>
      </c>
      <c r="J40" s="4">
        <f>$H40*$I40</f>
        <v>21.028266987401658</v>
      </c>
      <c r="K40" s="6">
        <f>$J40/3845.6173</f>
        <v>5.4681122293166453E-3</v>
      </c>
    </row>
    <row r="41" spans="1:11" x14ac:dyDescent="0.25">
      <c r="A41" s="3" t="s">
        <v>173</v>
      </c>
      <c r="B41" s="3" t="s">
        <v>479</v>
      </c>
      <c r="C41" s="3" t="s">
        <v>480</v>
      </c>
      <c r="D41" s="3" t="s">
        <v>481</v>
      </c>
      <c r="E41" s="3" t="s">
        <v>482</v>
      </c>
      <c r="F41" s="3" t="s">
        <v>483</v>
      </c>
      <c r="G41" s="3" t="s">
        <v>8</v>
      </c>
      <c r="H41" s="11">
        <v>20.64</v>
      </c>
      <c r="I41" s="7">
        <v>1.018144439556</v>
      </c>
      <c r="J41" s="4">
        <f>$H41*$I41</f>
        <v>21.01450123243584</v>
      </c>
      <c r="K41" s="6">
        <f>$J41/3845.6173</f>
        <v>5.4645326336647806E-3</v>
      </c>
    </row>
    <row r="42" spans="1:11" x14ac:dyDescent="0.25">
      <c r="A42" s="3" t="s">
        <v>173</v>
      </c>
      <c r="B42" s="3" t="s">
        <v>384</v>
      </c>
      <c r="C42" s="3" t="s">
        <v>385</v>
      </c>
      <c r="D42" s="3" t="s">
        <v>386</v>
      </c>
      <c r="E42" s="3" t="s">
        <v>387</v>
      </c>
      <c r="F42" s="3" t="s">
        <v>388</v>
      </c>
      <c r="G42" s="3" t="s">
        <v>31</v>
      </c>
      <c r="H42" s="11">
        <v>166.36</v>
      </c>
      <c r="I42" s="7">
        <v>0.126308679127</v>
      </c>
      <c r="J42" s="4">
        <f>$H42*$I42</f>
        <v>21.012711859567723</v>
      </c>
      <c r="K42" s="6">
        <f>$J42/3845.6173</f>
        <v>5.4640673318085298E-3</v>
      </c>
    </row>
    <row r="43" spans="1:11" x14ac:dyDescent="0.25">
      <c r="A43" s="3" t="s">
        <v>173</v>
      </c>
      <c r="B43" s="3" t="s">
        <v>514</v>
      </c>
      <c r="C43" s="3" t="s">
        <v>515</v>
      </c>
      <c r="D43" s="3" t="s">
        <v>516</v>
      </c>
      <c r="E43" s="3" t="s">
        <v>517</v>
      </c>
      <c r="F43" s="3" t="s">
        <v>518</v>
      </c>
      <c r="G43" s="3" t="s">
        <v>32</v>
      </c>
      <c r="H43" s="11">
        <v>108.49</v>
      </c>
      <c r="I43" s="7">
        <v>0.19335680751199999</v>
      </c>
      <c r="J43" s="4">
        <f>$H43*$I43</f>
        <v>20.97728004697688</v>
      </c>
      <c r="K43" s="6">
        <f>$J43/3845.6173</f>
        <v>5.4548537752253405E-3</v>
      </c>
    </row>
    <row r="44" spans="1:11" x14ac:dyDescent="0.25">
      <c r="A44" s="3" t="s">
        <v>173</v>
      </c>
      <c r="B44" s="3" t="s">
        <v>359</v>
      </c>
      <c r="C44" s="3" t="s">
        <v>360</v>
      </c>
      <c r="D44" s="3" t="s">
        <v>361</v>
      </c>
      <c r="E44" s="3" t="s">
        <v>362</v>
      </c>
      <c r="F44" s="3" t="s">
        <v>363</v>
      </c>
      <c r="G44" s="3" t="s">
        <v>8</v>
      </c>
      <c r="H44" s="11">
        <v>74.430000000000007</v>
      </c>
      <c r="I44" s="7">
        <v>0.281316532068</v>
      </c>
      <c r="J44" s="4">
        <f>$H44*$I44</f>
        <v>20.938389481821243</v>
      </c>
      <c r="K44" s="6">
        <f>$J44/3845.6173</f>
        <v>5.4447408175070473E-3</v>
      </c>
    </row>
    <row r="45" spans="1:11" x14ac:dyDescent="0.25">
      <c r="A45" s="3" t="s">
        <v>173</v>
      </c>
      <c r="B45" s="3" t="s">
        <v>424</v>
      </c>
      <c r="C45" s="3" t="s">
        <v>425</v>
      </c>
      <c r="D45" s="3" t="s">
        <v>426</v>
      </c>
      <c r="E45" s="3" t="s">
        <v>427</v>
      </c>
      <c r="F45" s="3" t="s">
        <v>428</v>
      </c>
      <c r="G45" s="3" t="s">
        <v>45</v>
      </c>
      <c r="H45" s="11">
        <v>42.28</v>
      </c>
      <c r="I45" s="7">
        <v>0.49517410401200002</v>
      </c>
      <c r="J45" s="4">
        <f>$H45*$I45</f>
        <v>20.935961117627361</v>
      </c>
      <c r="K45" s="6">
        <f>$J45/3845.6173</f>
        <v>5.4441093547263168E-3</v>
      </c>
    </row>
    <row r="46" spans="1:11" x14ac:dyDescent="0.25">
      <c r="A46" s="3" t="s">
        <v>173</v>
      </c>
      <c r="B46" s="3" t="s">
        <v>524</v>
      </c>
      <c r="C46" s="3" t="s">
        <v>525</v>
      </c>
      <c r="D46" s="3" t="s">
        <v>526</v>
      </c>
      <c r="E46" s="3" t="s">
        <v>527</v>
      </c>
      <c r="F46" s="3" t="s">
        <v>528</v>
      </c>
      <c r="G46" s="3" t="s">
        <v>7</v>
      </c>
      <c r="H46" s="11">
        <v>74.28</v>
      </c>
      <c r="I46" s="7">
        <v>0.28176707103699999</v>
      </c>
      <c r="J46" s="4">
        <f>$H46*$I46</f>
        <v>20.929658036628361</v>
      </c>
      <c r="K46" s="6">
        <f>$J46/3845.6173</f>
        <v>5.4424703250186548E-3</v>
      </c>
    </row>
    <row r="47" spans="1:11" x14ac:dyDescent="0.25">
      <c r="A47" s="3" t="s">
        <v>173</v>
      </c>
      <c r="B47" s="3" t="s">
        <v>544</v>
      </c>
      <c r="C47" s="3" t="s">
        <v>545</v>
      </c>
      <c r="D47" s="3" t="s">
        <v>546</v>
      </c>
      <c r="E47" s="3" t="s">
        <v>547</v>
      </c>
      <c r="F47" s="3" t="s">
        <v>548</v>
      </c>
      <c r="G47" s="3" t="s">
        <v>7</v>
      </c>
      <c r="H47" s="11">
        <v>18.829999999999998</v>
      </c>
      <c r="I47" s="7">
        <v>1.1100022659640001</v>
      </c>
      <c r="J47" s="4">
        <f>$H47*$I47</f>
        <v>20.901342668102121</v>
      </c>
      <c r="K47" s="6">
        <f>$J47/3845.6173</f>
        <v>5.4351073020454015E-3</v>
      </c>
    </row>
    <row r="48" spans="1:11" x14ac:dyDescent="0.25">
      <c r="A48" s="3" t="s">
        <v>173</v>
      </c>
      <c r="B48" s="3" t="s">
        <v>484</v>
      </c>
      <c r="C48" s="3" t="s">
        <v>485</v>
      </c>
      <c r="D48" s="3" t="s">
        <v>486</v>
      </c>
      <c r="E48" s="3" t="s">
        <v>487</v>
      </c>
      <c r="F48" s="3" t="s">
        <v>488</v>
      </c>
      <c r="G48" s="3" t="s">
        <v>33</v>
      </c>
      <c r="H48" s="11">
        <v>36.49</v>
      </c>
      <c r="I48" s="7">
        <v>0.571961505707</v>
      </c>
      <c r="J48" s="4">
        <f>$H48*$I48</f>
        <v>20.870875343248432</v>
      </c>
      <c r="K48" s="6">
        <f>$J48/3845.6173</f>
        <v>5.4271846923635465E-3</v>
      </c>
    </row>
    <row r="49" spans="1:11" x14ac:dyDescent="0.25">
      <c r="A49" s="3" t="s">
        <v>173</v>
      </c>
      <c r="B49" s="3" t="s">
        <v>61</v>
      </c>
      <c r="C49" s="3" t="s">
        <v>62</v>
      </c>
      <c r="D49" s="3" t="s">
        <v>63</v>
      </c>
      <c r="E49" s="3" t="s">
        <v>64</v>
      </c>
      <c r="F49" s="3" t="s">
        <v>65</v>
      </c>
      <c r="G49" s="3" t="s">
        <v>31</v>
      </c>
      <c r="H49" s="11">
        <v>455.28</v>
      </c>
      <c r="I49" s="7">
        <v>4.5435504145999998E-2</v>
      </c>
      <c r="J49" s="4">
        <f>$H49*$I49</f>
        <v>20.685876327590879</v>
      </c>
      <c r="K49" s="6">
        <f>$J49/3845.6173</f>
        <v>5.3790782373458954E-3</v>
      </c>
    </row>
    <row r="50" spans="1:11" x14ac:dyDescent="0.25">
      <c r="A50" s="3" t="s">
        <v>173</v>
      </c>
      <c r="B50" s="3" t="s">
        <v>379</v>
      </c>
      <c r="C50" s="3" t="s">
        <v>380</v>
      </c>
      <c r="D50" s="3" t="s">
        <v>381</v>
      </c>
      <c r="E50" s="3" t="s">
        <v>382</v>
      </c>
      <c r="F50" s="3" t="s">
        <v>383</v>
      </c>
      <c r="G50" s="3" t="s">
        <v>6</v>
      </c>
      <c r="H50" s="11">
        <v>156.15</v>
      </c>
      <c r="I50" s="7">
        <v>0.132471469886</v>
      </c>
      <c r="J50" s="4">
        <f>$H50*$I50</f>
        <v>20.685420022698903</v>
      </c>
      <c r="K50" s="6">
        <f>$J50/3845.6173</f>
        <v>5.3789595815212565E-3</v>
      </c>
    </row>
    <row r="51" spans="1:11" x14ac:dyDescent="0.25">
      <c r="A51" s="3" t="s">
        <v>173</v>
      </c>
      <c r="B51" s="3" t="s">
        <v>399</v>
      </c>
      <c r="C51" s="3" t="s">
        <v>400</v>
      </c>
      <c r="D51" s="3" t="s">
        <v>401</v>
      </c>
      <c r="E51" s="3" t="s">
        <v>402</v>
      </c>
      <c r="F51" s="3" t="s">
        <v>403</v>
      </c>
      <c r="G51" s="3" t="s">
        <v>33</v>
      </c>
      <c r="H51" s="11">
        <v>23.39</v>
      </c>
      <c r="I51" s="7">
        <v>0.88365323533600004</v>
      </c>
      <c r="J51" s="4">
        <f>$H51*$I51</f>
        <v>20.668649174509042</v>
      </c>
      <c r="K51" s="6">
        <f>$J51/3845.6173</f>
        <v>5.3745985526196388E-3</v>
      </c>
    </row>
    <row r="52" spans="1:11" x14ac:dyDescent="0.25">
      <c r="H52" s="11"/>
      <c r="I52" s="7"/>
      <c r="K52" s="6"/>
    </row>
    <row r="53" spans="1:11" x14ac:dyDescent="0.25">
      <c r="H53" s="11"/>
      <c r="I53" s="7"/>
      <c r="K53" s="6"/>
    </row>
    <row r="54" spans="1:11" x14ac:dyDescent="0.25">
      <c r="H54" s="11"/>
      <c r="I54" s="7"/>
      <c r="K54" s="6"/>
    </row>
    <row r="55" spans="1:11" x14ac:dyDescent="0.25">
      <c r="H55" s="11"/>
      <c r="I55" s="7"/>
      <c r="K55" s="6"/>
    </row>
    <row r="56" spans="1:11" x14ac:dyDescent="0.25">
      <c r="H56" s="11"/>
      <c r="I56" s="7"/>
      <c r="K56" s="6"/>
    </row>
    <row r="57" spans="1:11" x14ac:dyDescent="0.25">
      <c r="H57" s="11"/>
      <c r="I57" s="7"/>
      <c r="K57" s="6"/>
    </row>
    <row r="58" spans="1:11" x14ac:dyDescent="0.25">
      <c r="H58" s="11"/>
      <c r="I58" s="7"/>
      <c r="K58" s="6"/>
    </row>
    <row r="59" spans="1:11" x14ac:dyDescent="0.25">
      <c r="H59" s="11"/>
      <c r="I59" s="7"/>
      <c r="K59" s="6"/>
    </row>
    <row r="60" spans="1:11" x14ac:dyDescent="0.25">
      <c r="H60" s="11"/>
      <c r="I60" s="7"/>
      <c r="K60" s="6"/>
    </row>
    <row r="61" spans="1:11" x14ac:dyDescent="0.25">
      <c r="H61" s="11"/>
      <c r="I61" s="7"/>
      <c r="K61" s="6"/>
    </row>
    <row r="62" spans="1:11" x14ac:dyDescent="0.25">
      <c r="H62" s="11"/>
      <c r="I62" s="7"/>
      <c r="K62" s="6"/>
    </row>
    <row r="63" spans="1:11" x14ac:dyDescent="0.25">
      <c r="H63" s="11"/>
      <c r="I63" s="7"/>
      <c r="K63" s="6"/>
    </row>
    <row r="64" spans="1:11" x14ac:dyDescent="0.25">
      <c r="H64" s="11"/>
      <c r="I64" s="7"/>
      <c r="K64" s="6"/>
    </row>
    <row r="65" spans="8:11" x14ac:dyDescent="0.25">
      <c r="H65" s="11"/>
      <c r="I65" s="7"/>
      <c r="K65" s="6"/>
    </row>
    <row r="66" spans="8:11" x14ac:dyDescent="0.25">
      <c r="H66" s="11"/>
      <c r="I66" s="7"/>
      <c r="K66" s="6"/>
    </row>
    <row r="67" spans="8:11" x14ac:dyDescent="0.25">
      <c r="H67" s="11"/>
      <c r="I67" s="7"/>
      <c r="K67" s="6"/>
    </row>
    <row r="68" spans="8:11" x14ac:dyDescent="0.25">
      <c r="H68" s="11"/>
      <c r="I68" s="7"/>
      <c r="K68" s="6"/>
    </row>
    <row r="69" spans="8:11" x14ac:dyDescent="0.25">
      <c r="H69" s="11"/>
      <c r="I69" s="7"/>
      <c r="K69" s="6"/>
    </row>
    <row r="70" spans="8:11" x14ac:dyDescent="0.25">
      <c r="H70" s="11"/>
      <c r="I70" s="7"/>
      <c r="K70" s="6"/>
    </row>
    <row r="71" spans="8:11" x14ac:dyDescent="0.25">
      <c r="H71" s="11"/>
      <c r="I71" s="7"/>
      <c r="K71" s="6"/>
    </row>
    <row r="72" spans="8:11" x14ac:dyDescent="0.25">
      <c r="H72" s="11"/>
      <c r="I72" s="7"/>
      <c r="K72" s="6"/>
    </row>
    <row r="73" spans="8:11" x14ac:dyDescent="0.25">
      <c r="H73" s="11"/>
      <c r="I73" s="7"/>
      <c r="K73" s="6"/>
    </row>
    <row r="74" spans="8:11" x14ac:dyDescent="0.25">
      <c r="H74" s="11"/>
      <c r="I74" s="7"/>
      <c r="K74" s="6"/>
    </row>
    <row r="75" spans="8:11" x14ac:dyDescent="0.25">
      <c r="H75" s="11"/>
      <c r="I75" s="7"/>
      <c r="K75" s="6"/>
    </row>
    <row r="76" spans="8:11" x14ac:dyDescent="0.25">
      <c r="H76" s="11"/>
      <c r="I76" s="7"/>
      <c r="K76" s="6"/>
    </row>
    <row r="77" spans="8:11" x14ac:dyDescent="0.25">
      <c r="H77" s="11"/>
      <c r="I77" s="7"/>
      <c r="K77" s="6"/>
    </row>
    <row r="78" spans="8:11" x14ac:dyDescent="0.25">
      <c r="H78" s="11"/>
      <c r="I78" s="7"/>
      <c r="K78" s="6"/>
    </row>
    <row r="79" spans="8:11" x14ac:dyDescent="0.25">
      <c r="H79" s="11"/>
      <c r="I79" s="7"/>
      <c r="K79" s="6"/>
    </row>
    <row r="80" spans="8:11" x14ac:dyDescent="0.25">
      <c r="H80" s="11"/>
      <c r="I80" s="7"/>
      <c r="K80" s="6"/>
    </row>
    <row r="81" spans="8:11" x14ac:dyDescent="0.25">
      <c r="H81" s="11"/>
      <c r="I81" s="7"/>
      <c r="K81" s="6"/>
    </row>
    <row r="82" spans="8:11" x14ac:dyDescent="0.25">
      <c r="H82" s="11"/>
      <c r="I82" s="7"/>
      <c r="K82" s="6"/>
    </row>
    <row r="83" spans="8:11" x14ac:dyDescent="0.25">
      <c r="H83" s="11"/>
      <c r="I83" s="7"/>
      <c r="K83" s="6"/>
    </row>
    <row r="84" spans="8:11" x14ac:dyDescent="0.25">
      <c r="H84" s="11"/>
      <c r="I84" s="7"/>
      <c r="K84" s="6"/>
    </row>
    <row r="85" spans="8:11" x14ac:dyDescent="0.25">
      <c r="H85" s="11"/>
      <c r="I85" s="7"/>
      <c r="K85" s="6"/>
    </row>
    <row r="86" spans="8:11" x14ac:dyDescent="0.25">
      <c r="H86" s="11"/>
      <c r="I86" s="7"/>
      <c r="K86" s="6"/>
    </row>
    <row r="87" spans="8:11" x14ac:dyDescent="0.25">
      <c r="H87" s="11"/>
      <c r="I87" s="7"/>
      <c r="K87" s="6"/>
    </row>
    <row r="88" spans="8:11" x14ac:dyDescent="0.25">
      <c r="H88" s="11"/>
      <c r="I88" s="7"/>
      <c r="K88" s="6"/>
    </row>
    <row r="89" spans="8:11" x14ac:dyDescent="0.25">
      <c r="H89" s="11"/>
      <c r="I89" s="7"/>
      <c r="K89" s="6"/>
    </row>
    <row r="90" spans="8:11" x14ac:dyDescent="0.25">
      <c r="H90" s="11"/>
      <c r="I90" s="7"/>
      <c r="K90" s="6"/>
    </row>
    <row r="91" spans="8:11" x14ac:dyDescent="0.25">
      <c r="H91" s="11"/>
      <c r="I91" s="7"/>
      <c r="K91" s="6"/>
    </row>
    <row r="92" spans="8:11" x14ac:dyDescent="0.25">
      <c r="H92" s="11"/>
      <c r="I92" s="7"/>
      <c r="K92" s="6"/>
    </row>
    <row r="93" spans="8:11" x14ac:dyDescent="0.25">
      <c r="H93" s="11"/>
      <c r="I93" s="7"/>
      <c r="K93" s="6"/>
    </row>
    <row r="94" spans="8:11" x14ac:dyDescent="0.25">
      <c r="H94" s="11"/>
      <c r="I94" s="7"/>
      <c r="K94" s="6"/>
    </row>
    <row r="95" spans="8:11" x14ac:dyDescent="0.25">
      <c r="H95" s="11"/>
      <c r="I95" s="7"/>
      <c r="K95" s="6"/>
    </row>
    <row r="96" spans="8:11" x14ac:dyDescent="0.25">
      <c r="H96" s="11"/>
      <c r="I96" s="7"/>
      <c r="K96" s="6"/>
    </row>
    <row r="97" spans="8:11" x14ac:dyDescent="0.25">
      <c r="H97" s="11"/>
      <c r="I97" s="7"/>
      <c r="K97" s="6"/>
    </row>
    <row r="98" spans="8:11" x14ac:dyDescent="0.25">
      <c r="H98" s="11"/>
      <c r="I98" s="7"/>
      <c r="K98" s="6"/>
    </row>
    <row r="99" spans="8:11" x14ac:dyDescent="0.25">
      <c r="H99" s="11"/>
      <c r="I99" s="7"/>
      <c r="K99" s="6"/>
    </row>
    <row r="100" spans="8:11" x14ac:dyDescent="0.25">
      <c r="H100" s="11"/>
      <c r="I100" s="7"/>
      <c r="K100" s="6"/>
    </row>
    <row r="101" spans="8:11" x14ac:dyDescent="0.25">
      <c r="H101" s="11"/>
      <c r="I101" s="7"/>
      <c r="K101" s="6"/>
    </row>
    <row r="102" spans="8:11" x14ac:dyDescent="0.25">
      <c r="H102" s="11"/>
      <c r="I102" s="7"/>
      <c r="K102" s="6"/>
    </row>
    <row r="103" spans="8:11" x14ac:dyDescent="0.25">
      <c r="H103" s="11"/>
      <c r="I103" s="7"/>
      <c r="K103" s="6"/>
    </row>
    <row r="104" spans="8:11" x14ac:dyDescent="0.25">
      <c r="H104" s="11"/>
      <c r="I104" s="7"/>
      <c r="K104" s="6"/>
    </row>
    <row r="105" spans="8:11" x14ac:dyDescent="0.25">
      <c r="H105" s="11"/>
      <c r="I105" s="7"/>
      <c r="K105" s="6"/>
    </row>
    <row r="106" spans="8:11" x14ac:dyDescent="0.25">
      <c r="H106" s="11"/>
      <c r="I106" s="7"/>
      <c r="K106" s="6"/>
    </row>
    <row r="107" spans="8:11" x14ac:dyDescent="0.25">
      <c r="H107" s="11"/>
      <c r="I107" s="7"/>
      <c r="K107" s="6"/>
    </row>
    <row r="108" spans="8:11" x14ac:dyDescent="0.25">
      <c r="H108" s="11"/>
      <c r="I108" s="7"/>
      <c r="K108" s="6"/>
    </row>
    <row r="109" spans="8:11" x14ac:dyDescent="0.25">
      <c r="H109" s="11"/>
      <c r="I109" s="7"/>
      <c r="K109" s="6"/>
    </row>
    <row r="110" spans="8:11" x14ac:dyDescent="0.25">
      <c r="H110" s="11"/>
      <c r="I110" s="7"/>
      <c r="K110" s="6"/>
    </row>
    <row r="111" spans="8:11" x14ac:dyDescent="0.25">
      <c r="H111" s="11"/>
      <c r="I111" s="7"/>
      <c r="K111" s="6"/>
    </row>
    <row r="112" spans="8:11" x14ac:dyDescent="0.25">
      <c r="H112" s="11"/>
      <c r="I112" s="7"/>
      <c r="K112" s="6"/>
    </row>
    <row r="113" spans="8:11" x14ac:dyDescent="0.25">
      <c r="H113" s="11"/>
      <c r="I113" s="7"/>
      <c r="K113" s="6"/>
    </row>
    <row r="114" spans="8:11" x14ac:dyDescent="0.25">
      <c r="H114" s="11"/>
      <c r="I114" s="7"/>
      <c r="K114" s="6"/>
    </row>
    <row r="115" spans="8:11" x14ac:dyDescent="0.25">
      <c r="H115" s="11"/>
      <c r="I115" s="7"/>
      <c r="K115" s="6"/>
    </row>
    <row r="116" spans="8:11" x14ac:dyDescent="0.25">
      <c r="H116" s="11"/>
      <c r="I116" s="7"/>
      <c r="K116" s="6"/>
    </row>
    <row r="117" spans="8:11" x14ac:dyDescent="0.25">
      <c r="H117" s="11"/>
      <c r="I117" s="7"/>
      <c r="K117" s="6"/>
    </row>
    <row r="118" spans="8:11" x14ac:dyDescent="0.25">
      <c r="H118" s="11"/>
      <c r="I118" s="7"/>
      <c r="K118" s="6"/>
    </row>
    <row r="119" spans="8:11" x14ac:dyDescent="0.25">
      <c r="H119" s="11"/>
      <c r="I119" s="7"/>
      <c r="K119" s="6"/>
    </row>
    <row r="120" spans="8:11" x14ac:dyDescent="0.25">
      <c r="H120" s="11"/>
      <c r="I120" s="7"/>
      <c r="K120" s="6"/>
    </row>
    <row r="121" spans="8:11" x14ac:dyDescent="0.25">
      <c r="H121" s="11"/>
      <c r="I121" s="7"/>
      <c r="K121" s="6"/>
    </row>
    <row r="122" spans="8:11" x14ac:dyDescent="0.25">
      <c r="H122" s="11"/>
      <c r="I122" s="7"/>
      <c r="K122" s="6"/>
    </row>
    <row r="123" spans="8:11" x14ac:dyDescent="0.25">
      <c r="H123" s="11"/>
      <c r="I123" s="7"/>
      <c r="K123" s="6"/>
    </row>
    <row r="124" spans="8:11" x14ac:dyDescent="0.25">
      <c r="H124" s="11"/>
      <c r="I124" s="7"/>
      <c r="K124" s="6"/>
    </row>
    <row r="125" spans="8:11" x14ac:dyDescent="0.25">
      <c r="H125" s="11"/>
      <c r="I125" s="7"/>
      <c r="K125" s="6"/>
    </row>
    <row r="126" spans="8:11" x14ac:dyDescent="0.25">
      <c r="H126" s="11"/>
      <c r="I126" s="7"/>
      <c r="K126" s="6"/>
    </row>
    <row r="127" spans="8:11" x14ac:dyDescent="0.25">
      <c r="H127" s="11"/>
      <c r="I127" s="7"/>
      <c r="K127" s="6"/>
    </row>
    <row r="128" spans="8:11" x14ac:dyDescent="0.25">
      <c r="H128" s="11"/>
      <c r="I128" s="7"/>
      <c r="K128" s="6"/>
    </row>
    <row r="129" spans="8:11" x14ac:dyDescent="0.25">
      <c r="H129" s="11"/>
      <c r="I129" s="7"/>
      <c r="K129" s="6"/>
    </row>
    <row r="130" spans="8:11" x14ac:dyDescent="0.25">
      <c r="H130" s="11"/>
      <c r="I130" s="7"/>
      <c r="K130" s="6"/>
    </row>
    <row r="131" spans="8:11" x14ac:dyDescent="0.25">
      <c r="H131" s="11"/>
      <c r="I131" s="7"/>
      <c r="K131" s="6"/>
    </row>
    <row r="132" spans="8:11" x14ac:dyDescent="0.25">
      <c r="H132" s="11"/>
      <c r="I132" s="7"/>
      <c r="K132" s="6"/>
    </row>
    <row r="133" spans="8:11" x14ac:dyDescent="0.25">
      <c r="H133" s="11"/>
      <c r="I133" s="7"/>
      <c r="K133" s="6"/>
    </row>
    <row r="134" spans="8:11" x14ac:dyDescent="0.25">
      <c r="H134" s="11"/>
      <c r="I134" s="7"/>
      <c r="K134" s="6"/>
    </row>
    <row r="135" spans="8:11" x14ac:dyDescent="0.25">
      <c r="H135" s="11"/>
      <c r="I135" s="7"/>
      <c r="K135" s="6"/>
    </row>
    <row r="136" spans="8:11" x14ac:dyDescent="0.25">
      <c r="H136" s="11"/>
      <c r="I136" s="7"/>
      <c r="K136" s="6"/>
    </row>
    <row r="137" spans="8:11" x14ac:dyDescent="0.25">
      <c r="H137" s="11"/>
      <c r="I137" s="7"/>
      <c r="K137" s="6"/>
    </row>
    <row r="138" spans="8:11" x14ac:dyDescent="0.25">
      <c r="H138" s="11"/>
      <c r="I138" s="7"/>
      <c r="K138" s="6"/>
    </row>
    <row r="139" spans="8:11" x14ac:dyDescent="0.25">
      <c r="H139" s="11"/>
      <c r="I139" s="7"/>
      <c r="K139" s="6"/>
    </row>
    <row r="140" spans="8:11" x14ac:dyDescent="0.25">
      <c r="H140" s="11"/>
      <c r="I140" s="7"/>
      <c r="K140" s="6"/>
    </row>
    <row r="141" spans="8:11" x14ac:dyDescent="0.25">
      <c r="H141" s="11"/>
      <c r="I141" s="7"/>
      <c r="K141" s="6"/>
    </row>
    <row r="142" spans="8:11" x14ac:dyDescent="0.25">
      <c r="H142" s="11"/>
      <c r="I142" s="7"/>
      <c r="K142" s="6"/>
    </row>
    <row r="143" spans="8:11" x14ac:dyDescent="0.25">
      <c r="H143" s="11"/>
      <c r="I143" s="7"/>
      <c r="K143" s="6"/>
    </row>
    <row r="144" spans="8:11" x14ac:dyDescent="0.25">
      <c r="H144" s="11"/>
      <c r="I144" s="7"/>
      <c r="K144" s="6"/>
    </row>
    <row r="145" spans="8:11" x14ac:dyDescent="0.25">
      <c r="H145" s="11"/>
      <c r="I145" s="7"/>
      <c r="K145" s="6"/>
    </row>
    <row r="146" spans="8:11" x14ac:dyDescent="0.25">
      <c r="H146" s="11"/>
      <c r="I146" s="7"/>
      <c r="K146" s="6"/>
    </row>
    <row r="147" spans="8:11" x14ac:dyDescent="0.25">
      <c r="H147" s="11"/>
      <c r="I147" s="7"/>
      <c r="K147" s="6"/>
    </row>
    <row r="148" spans="8:11" x14ac:dyDescent="0.25">
      <c r="H148" s="11"/>
      <c r="I148" s="7"/>
      <c r="K148" s="6"/>
    </row>
    <row r="149" spans="8:11" x14ac:dyDescent="0.25">
      <c r="H149" s="11"/>
      <c r="I149" s="7"/>
      <c r="K149" s="6"/>
    </row>
    <row r="150" spans="8:11" x14ac:dyDescent="0.25">
      <c r="H150" s="11"/>
      <c r="I150" s="7"/>
      <c r="K150" s="6"/>
    </row>
    <row r="151" spans="8:11" x14ac:dyDescent="0.25">
      <c r="H151" s="11"/>
      <c r="I151" s="7"/>
      <c r="K151" s="6"/>
    </row>
    <row r="152" spans="8:11" x14ac:dyDescent="0.25">
      <c r="H152" s="11"/>
      <c r="I152" s="7"/>
      <c r="K152" s="6"/>
    </row>
    <row r="153" spans="8:11" x14ac:dyDescent="0.25">
      <c r="H153" s="11"/>
      <c r="I153" s="7"/>
      <c r="K153" s="6"/>
    </row>
    <row r="154" spans="8:11" x14ac:dyDescent="0.25">
      <c r="H154" s="11"/>
      <c r="I154" s="7"/>
      <c r="K154" s="6"/>
    </row>
    <row r="155" spans="8:11" x14ac:dyDescent="0.25">
      <c r="H155" s="11"/>
      <c r="I155" s="7"/>
      <c r="K155" s="6"/>
    </row>
    <row r="156" spans="8:11" x14ac:dyDescent="0.25">
      <c r="H156" s="11"/>
      <c r="I156" s="7"/>
      <c r="K156" s="6"/>
    </row>
    <row r="157" spans="8:11" x14ac:dyDescent="0.25">
      <c r="H157" s="11"/>
      <c r="I157" s="7"/>
      <c r="K157" s="6"/>
    </row>
    <row r="158" spans="8:11" x14ac:dyDescent="0.25">
      <c r="H158" s="11"/>
      <c r="I158" s="7"/>
      <c r="K158" s="6"/>
    </row>
    <row r="159" spans="8:11" x14ac:dyDescent="0.25">
      <c r="H159" s="11"/>
      <c r="I159" s="7"/>
      <c r="K159" s="6"/>
    </row>
    <row r="160" spans="8:11" x14ac:dyDescent="0.25">
      <c r="H160" s="11"/>
      <c r="I160" s="7"/>
      <c r="K160" s="6"/>
    </row>
    <row r="161" spans="8:11" x14ac:dyDescent="0.25">
      <c r="H161" s="11"/>
      <c r="I161" s="7"/>
      <c r="K161" s="6"/>
    </row>
    <row r="162" spans="8:11" x14ac:dyDescent="0.25">
      <c r="H162" s="11"/>
      <c r="I162" s="7"/>
      <c r="K162" s="6"/>
    </row>
    <row r="163" spans="8:11" x14ac:dyDescent="0.25">
      <c r="H163" s="11"/>
      <c r="I163" s="7"/>
      <c r="K163" s="6"/>
    </row>
    <row r="164" spans="8:11" x14ac:dyDescent="0.25">
      <c r="H164" s="11"/>
      <c r="I164" s="7"/>
      <c r="K164" s="6"/>
    </row>
    <row r="165" spans="8:11" x14ac:dyDescent="0.25">
      <c r="H165" s="11"/>
      <c r="I165" s="7"/>
      <c r="K165" s="6"/>
    </row>
    <row r="166" spans="8:11" x14ac:dyDescent="0.25">
      <c r="H166" s="11"/>
      <c r="I166" s="7"/>
      <c r="K166" s="6"/>
    </row>
    <row r="167" spans="8:11" x14ac:dyDescent="0.25">
      <c r="H167" s="11"/>
      <c r="I167" s="7"/>
      <c r="K167" s="6"/>
    </row>
    <row r="168" spans="8:11" x14ac:dyDescent="0.25">
      <c r="H168" s="11"/>
      <c r="I168" s="7"/>
      <c r="K168" s="6"/>
    </row>
    <row r="169" spans="8:11" x14ac:dyDescent="0.25">
      <c r="H169" s="11"/>
      <c r="I169" s="7"/>
      <c r="K169" s="6"/>
    </row>
    <row r="170" spans="8:11" x14ac:dyDescent="0.25">
      <c r="H170" s="11"/>
      <c r="I170" s="7"/>
      <c r="K170" s="6"/>
    </row>
    <row r="171" spans="8:11" x14ac:dyDescent="0.25">
      <c r="H171" s="11"/>
      <c r="I171" s="7"/>
      <c r="K171" s="6"/>
    </row>
    <row r="172" spans="8:11" x14ac:dyDescent="0.25">
      <c r="H172" s="11"/>
      <c r="I172" s="7"/>
      <c r="K172" s="6"/>
    </row>
    <row r="173" spans="8:11" x14ac:dyDescent="0.25">
      <c r="H173" s="11"/>
      <c r="I173" s="7"/>
      <c r="K173" s="6"/>
    </row>
    <row r="174" spans="8:11" x14ac:dyDescent="0.25">
      <c r="H174" s="11"/>
      <c r="I174" s="7"/>
      <c r="K174" s="6"/>
    </row>
    <row r="175" spans="8:11" x14ac:dyDescent="0.25">
      <c r="H175" s="11"/>
      <c r="I175" s="7"/>
      <c r="K175" s="6"/>
    </row>
    <row r="176" spans="8:11" x14ac:dyDescent="0.25">
      <c r="H176" s="11"/>
      <c r="I176" s="7"/>
      <c r="K176" s="6"/>
    </row>
    <row r="177" spans="8:11" x14ac:dyDescent="0.25">
      <c r="H177" s="11"/>
      <c r="I177" s="7"/>
      <c r="K177" s="6"/>
    </row>
    <row r="178" spans="8:11" x14ac:dyDescent="0.25">
      <c r="H178" s="11"/>
      <c r="I178" s="7"/>
      <c r="K178" s="6"/>
    </row>
    <row r="179" spans="8:11" x14ac:dyDescent="0.25">
      <c r="H179" s="11"/>
      <c r="I179" s="7"/>
      <c r="K179" s="6"/>
    </row>
    <row r="180" spans="8:11" x14ac:dyDescent="0.25">
      <c r="H180" s="11"/>
      <c r="I180" s="7"/>
      <c r="K180" s="6"/>
    </row>
    <row r="181" spans="8:11" x14ac:dyDescent="0.25">
      <c r="H181" s="11"/>
      <c r="I181" s="7"/>
      <c r="K181" s="6"/>
    </row>
    <row r="182" spans="8:11" x14ac:dyDescent="0.25">
      <c r="H182" s="11"/>
      <c r="I182" s="7"/>
      <c r="K182" s="6"/>
    </row>
    <row r="183" spans="8:11" x14ac:dyDescent="0.25">
      <c r="H183" s="11"/>
      <c r="I183" s="7"/>
      <c r="K183" s="6"/>
    </row>
    <row r="184" spans="8:11" x14ac:dyDescent="0.25">
      <c r="H184" s="11"/>
    </row>
    <row r="185" spans="8:11" x14ac:dyDescent="0.25">
      <c r="H185" s="11"/>
      <c r="I185" s="7"/>
      <c r="K185" s="6"/>
    </row>
    <row r="186" spans="8:11" x14ac:dyDescent="0.25">
      <c r="H186" s="11"/>
      <c r="I186" s="7"/>
      <c r="K186" s="6"/>
    </row>
    <row r="187" spans="8:11" x14ac:dyDescent="0.25">
      <c r="H187" s="11"/>
      <c r="I187" s="7"/>
      <c r="K187" s="6"/>
    </row>
    <row r="188" spans="8:11" x14ac:dyDescent="0.25">
      <c r="H188" s="11"/>
      <c r="I188" s="7"/>
      <c r="K188" s="6"/>
    </row>
    <row r="189" spans="8:11" x14ac:dyDescent="0.25">
      <c r="H189" s="11"/>
      <c r="I189" s="7"/>
      <c r="K189" s="6"/>
    </row>
    <row r="190" spans="8:11" x14ac:dyDescent="0.25">
      <c r="H190" s="11"/>
      <c r="I190" s="7"/>
      <c r="K190" s="6"/>
    </row>
    <row r="191" spans="8:11" x14ac:dyDescent="0.25">
      <c r="H191" s="11"/>
      <c r="I191" s="7"/>
      <c r="K191" s="6"/>
    </row>
    <row r="192" spans="8:11" x14ac:dyDescent="0.25">
      <c r="H192" s="11"/>
      <c r="I192" s="7"/>
      <c r="K192" s="6"/>
    </row>
    <row r="193" spans="8:11" x14ac:dyDescent="0.25">
      <c r="H193" s="11"/>
      <c r="I193" s="7"/>
      <c r="K193" s="6"/>
    </row>
    <row r="194" spans="8:11" x14ac:dyDescent="0.25">
      <c r="H194" s="11"/>
      <c r="I194" s="7"/>
      <c r="K194" s="6"/>
    </row>
    <row r="195" spans="8:11" x14ac:dyDescent="0.25">
      <c r="H195" s="11"/>
      <c r="I195" s="7"/>
      <c r="K195" s="6"/>
    </row>
    <row r="196" spans="8:11" x14ac:dyDescent="0.25">
      <c r="H196" s="11"/>
      <c r="I196" s="7"/>
      <c r="K196" s="6"/>
    </row>
    <row r="197" spans="8:11" x14ac:dyDescent="0.25">
      <c r="H197" s="11"/>
      <c r="I197" s="7"/>
      <c r="K197" s="6"/>
    </row>
    <row r="198" spans="8:11" x14ac:dyDescent="0.25">
      <c r="H198" s="11"/>
      <c r="I198" s="7"/>
      <c r="K198" s="6"/>
    </row>
    <row r="199" spans="8:11" x14ac:dyDescent="0.25">
      <c r="H199" s="11"/>
      <c r="I199" s="7"/>
      <c r="K199" s="6"/>
    </row>
    <row r="200" spans="8:11" x14ac:dyDescent="0.25">
      <c r="H200" s="11"/>
      <c r="I200" s="7"/>
      <c r="K200" s="6"/>
    </row>
    <row r="201" spans="8:11" x14ac:dyDescent="0.25">
      <c r="H201" s="11"/>
      <c r="I201" s="7"/>
      <c r="K201" s="6"/>
    </row>
    <row r="202" spans="8:11" x14ac:dyDescent="0.25">
      <c r="H202" s="11"/>
      <c r="I202" s="7"/>
      <c r="K202" s="6"/>
    </row>
  </sheetData>
  <sortState xmlns:xlrd2="http://schemas.microsoft.com/office/spreadsheetml/2017/richdata2" ref="A2:K200">
    <sortCondition descending="1" ref="K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BTAL</vt:lpstr>
      <vt:lpstr>DJTLABT</vt:lpstr>
      <vt:lpstr>DJTSABT</vt:lpstr>
    </vt:vector>
  </TitlesOfParts>
  <Company>AGF Management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DeRoche</dc:creator>
  <cp:lastModifiedBy>Bill DeRoche</cp:lastModifiedBy>
  <dcterms:created xsi:type="dcterms:W3CDTF">2017-11-09T21:28:03Z</dcterms:created>
  <dcterms:modified xsi:type="dcterms:W3CDTF">2026-01-05T13:05:49Z</dcterms:modified>
</cp:coreProperties>
</file>