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F:\Portfolio_Management\Exposure_Reports\2025\202510\20251001\"/>
    </mc:Choice>
  </mc:AlternateContent>
  <xr:revisionPtr revIDLastSave="0" documentId="13_ncr:1_{E70E321B-3A13-44C9-85ED-95ADF87259EC}" xr6:coauthVersionLast="47" xr6:coauthVersionMax="47" xr10:uidLastSave="{00000000-0000-0000-0000-000000000000}"/>
  <bookViews>
    <workbookView xWindow="40875" yWindow="2175" windowWidth="28800" windowHeight="15345" xr2:uid="{00000000-000D-0000-FFFF-FFFF00000000}"/>
  </bookViews>
  <sheets>
    <sheet name="BTAL" sheetId="15" r:id="rId1"/>
    <sheet name="DJTLABT" sheetId="6" r:id="rId2"/>
    <sheet name="DJTSABT" sheetId="10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3" i="10" l="1"/>
  <c r="K33" i="10" s="1"/>
  <c r="J5" i="10"/>
  <c r="K5" i="10" s="1"/>
  <c r="K37" i="10"/>
  <c r="J37" i="10"/>
  <c r="J14" i="10"/>
  <c r="K14" i="10" s="1"/>
  <c r="J47" i="10"/>
  <c r="K47" i="10" s="1"/>
  <c r="J18" i="10"/>
  <c r="K18" i="10" s="1"/>
  <c r="J15" i="10"/>
  <c r="K15" i="10" s="1"/>
  <c r="J25" i="10"/>
  <c r="K25" i="10" s="1"/>
  <c r="J44" i="10"/>
  <c r="K44" i="10" s="1"/>
  <c r="K13" i="10"/>
  <c r="J13" i="10"/>
  <c r="K30" i="10"/>
  <c r="J30" i="10"/>
  <c r="J32" i="10"/>
  <c r="K32" i="10" s="1"/>
  <c r="K42" i="10"/>
  <c r="J42" i="10"/>
  <c r="J9" i="10"/>
  <c r="K9" i="10" s="1"/>
  <c r="K38" i="10"/>
  <c r="J38" i="10"/>
  <c r="J8" i="10"/>
  <c r="K8" i="10" s="1"/>
  <c r="J7" i="10"/>
  <c r="K7" i="10" s="1"/>
  <c r="J28" i="10"/>
  <c r="K28" i="10" s="1"/>
  <c r="J16" i="10"/>
  <c r="K16" i="10" s="1"/>
  <c r="J39" i="10"/>
  <c r="K39" i="10" s="1"/>
  <c r="K24" i="10"/>
  <c r="J24" i="10"/>
  <c r="J6" i="10"/>
  <c r="K6" i="10" s="1"/>
  <c r="K46" i="10"/>
  <c r="J46" i="10"/>
  <c r="K51" i="10"/>
  <c r="J51" i="10"/>
  <c r="K23" i="10"/>
  <c r="J23" i="10"/>
  <c r="J29" i="10"/>
  <c r="K29" i="10" s="1"/>
  <c r="K10" i="10"/>
  <c r="J10" i="10"/>
  <c r="K11" i="10"/>
  <c r="J11" i="10"/>
  <c r="J34" i="10"/>
  <c r="K34" i="10" s="1"/>
  <c r="J12" i="10"/>
  <c r="K12" i="10" s="1"/>
  <c r="J45" i="10"/>
  <c r="K45" i="10" s="1"/>
  <c r="K36" i="10"/>
  <c r="J36" i="10"/>
  <c r="J35" i="10"/>
  <c r="K35" i="10" s="1"/>
  <c r="K43" i="10"/>
  <c r="J43" i="10"/>
  <c r="J41" i="10"/>
  <c r="K41" i="10" s="1"/>
  <c r="J31" i="10"/>
  <c r="K31" i="10" s="1"/>
  <c r="K27" i="10"/>
  <c r="J27" i="10"/>
  <c r="K50" i="10"/>
  <c r="J50" i="10"/>
  <c r="J20" i="10"/>
  <c r="K20" i="10" s="1"/>
  <c r="J17" i="10"/>
  <c r="K17" i="10" s="1"/>
  <c r="K48" i="10"/>
  <c r="J48" i="10"/>
  <c r="K21" i="10"/>
  <c r="J21" i="10"/>
  <c r="K49" i="10"/>
  <c r="J49" i="10"/>
  <c r="K19" i="10"/>
  <c r="J19" i="10"/>
  <c r="J26" i="10"/>
  <c r="K26" i="10" s="1"/>
  <c r="K3" i="10"/>
  <c r="J3" i="10"/>
  <c r="K40" i="10"/>
  <c r="J40" i="10"/>
  <c r="K2" i="10"/>
  <c r="J2" i="10"/>
  <c r="J4" i="10"/>
  <c r="K4" i="10" s="1"/>
  <c r="K22" i="10"/>
  <c r="J22" i="10"/>
  <c r="J40" i="6"/>
  <c r="K40" i="6" s="1"/>
  <c r="J23" i="6"/>
  <c r="K23" i="6" s="1"/>
  <c r="J16" i="6"/>
  <c r="K16" i="6" s="1"/>
  <c r="K27" i="6"/>
  <c r="J27" i="6"/>
  <c r="K36" i="6"/>
  <c r="J36" i="6"/>
  <c r="J8" i="6"/>
  <c r="K8" i="6" s="1"/>
  <c r="K31" i="6"/>
  <c r="J31" i="6"/>
  <c r="J50" i="6"/>
  <c r="K50" i="6" s="1"/>
  <c r="J10" i="6"/>
  <c r="K10" i="6" s="1"/>
  <c r="J33" i="6"/>
  <c r="K33" i="6" s="1"/>
  <c r="K13" i="6"/>
  <c r="J13" i="6"/>
  <c r="J26" i="6"/>
  <c r="K26" i="6" s="1"/>
  <c r="J43" i="6"/>
  <c r="K43" i="6" s="1"/>
  <c r="K48" i="6"/>
  <c r="J48" i="6"/>
  <c r="J39" i="6"/>
  <c r="K39" i="6" s="1"/>
  <c r="K9" i="6"/>
  <c r="J9" i="6"/>
  <c r="J49" i="6"/>
  <c r="K49" i="6" s="1"/>
  <c r="K51" i="6"/>
  <c r="J51" i="6"/>
  <c r="J42" i="6"/>
  <c r="K42" i="6" s="1"/>
  <c r="K35" i="6"/>
  <c r="J35" i="6"/>
  <c r="J45" i="6"/>
  <c r="K45" i="6" s="1"/>
  <c r="J5" i="6"/>
  <c r="K5" i="6" s="1"/>
  <c r="J28" i="6"/>
  <c r="K28" i="6" s="1"/>
  <c r="K44" i="6"/>
  <c r="J44" i="6"/>
  <c r="K19" i="6"/>
  <c r="J19" i="6"/>
  <c r="J34" i="6"/>
  <c r="K34" i="6" s="1"/>
  <c r="K41" i="6"/>
  <c r="J41" i="6"/>
  <c r="J17" i="6"/>
  <c r="K17" i="6" s="1"/>
  <c r="K15" i="6"/>
  <c r="J15" i="6"/>
  <c r="J30" i="6"/>
  <c r="K30" i="6" s="1"/>
  <c r="J37" i="6"/>
  <c r="K37" i="6" s="1"/>
  <c r="J7" i="6"/>
  <c r="K7" i="6" s="1"/>
  <c r="K38" i="6"/>
  <c r="J38" i="6"/>
  <c r="J20" i="6"/>
  <c r="K20" i="6" s="1"/>
  <c r="K32" i="6"/>
  <c r="J32" i="6"/>
  <c r="J21" i="6"/>
  <c r="K21" i="6" s="1"/>
  <c r="J3" i="6"/>
  <c r="K3" i="6" s="1"/>
  <c r="J29" i="6"/>
  <c r="K29" i="6" s="1"/>
  <c r="J25" i="6"/>
  <c r="K25" i="6" s="1"/>
  <c r="J14" i="6"/>
  <c r="K14" i="6" s="1"/>
  <c r="K12" i="6"/>
  <c r="J12" i="6"/>
  <c r="J4" i="6"/>
  <c r="K4" i="6" s="1"/>
  <c r="J47" i="6"/>
  <c r="K47" i="6" s="1"/>
  <c r="J6" i="6"/>
  <c r="K6" i="6" s="1"/>
  <c r="J18" i="6"/>
  <c r="K18" i="6" s="1"/>
  <c r="J24" i="6"/>
  <c r="K24" i="6" s="1"/>
  <c r="J46" i="6"/>
  <c r="K46" i="6" s="1"/>
  <c r="K2" i="6"/>
  <c r="J2" i="6"/>
  <c r="J22" i="6"/>
  <c r="K22" i="6" s="1"/>
  <c r="J11" i="6"/>
  <c r="K11" i="6" s="1"/>
</calcChain>
</file>

<file path=xl/sharedStrings.xml><?xml version="1.0" encoding="utf-8"?>
<sst xmlns="http://schemas.openxmlformats.org/spreadsheetml/2006/main" count="768" uniqueCount="552">
  <si>
    <t>CUSIP</t>
  </si>
  <si>
    <t>Name</t>
  </si>
  <si>
    <t>Ticker</t>
  </si>
  <si>
    <t>ISIN</t>
  </si>
  <si>
    <t>Sector</t>
  </si>
  <si>
    <t>PX_LAST</t>
  </si>
  <si>
    <t>Health Care</t>
  </si>
  <si>
    <t>Industrials</t>
  </si>
  <si>
    <t>Financials</t>
  </si>
  <si>
    <t>Long Market Value</t>
  </si>
  <si>
    <t>Long Weight</t>
  </si>
  <si>
    <t>Short Shares</t>
  </si>
  <si>
    <t>Short Market Value</t>
  </si>
  <si>
    <t>Short Weight</t>
  </si>
  <si>
    <t>Long Index Swap Terms</t>
  </si>
  <si>
    <t>Trade Date</t>
  </si>
  <si>
    <t>Effective Date</t>
  </si>
  <si>
    <t>Termination Date</t>
  </si>
  <si>
    <t>Settlement Currency</t>
  </si>
  <si>
    <t>USD</t>
  </si>
  <si>
    <t>Index Ticker</t>
  </si>
  <si>
    <t>Floating Base Rate</t>
  </si>
  <si>
    <t>Floating Maturity</t>
  </si>
  <si>
    <t>Spread</t>
  </si>
  <si>
    <t>35 bps</t>
  </si>
  <si>
    <t>-40 bps</t>
  </si>
  <si>
    <t>Day Count</t>
  </si>
  <si>
    <t>Actual/360</t>
  </si>
  <si>
    <t>Counterparty</t>
  </si>
  <si>
    <t>Morgan Stanley Capital Services LLC</t>
  </si>
  <si>
    <t>Short Index Swap Terms</t>
  </si>
  <si>
    <t>Information Technology</t>
  </si>
  <si>
    <t>Communication Services</t>
  </si>
  <si>
    <t>Consumer Discretionary</t>
  </si>
  <si>
    <t>Consumer Staples</t>
  </si>
  <si>
    <t>SEDOL</t>
  </si>
  <si>
    <t>As of Open Date</t>
  </si>
  <si>
    <t>Long Shares</t>
  </si>
  <si>
    <t>Energy</t>
  </si>
  <si>
    <t>Equity Notional Amount Outstanding</t>
  </si>
  <si>
    <t>DJTLABT</t>
  </si>
  <si>
    <t>DJTSABT</t>
  </si>
  <si>
    <t>Current Index Level</t>
  </si>
  <si>
    <t>Real Estate</t>
  </si>
  <si>
    <t>29 September 2025</t>
  </si>
  <si>
    <t>US Federal Funds Effective Rate</t>
  </si>
  <si>
    <t>Daily</t>
  </si>
  <si>
    <t>Utilities</t>
  </si>
  <si>
    <t>Materials</t>
  </si>
  <si>
    <t>KMI</t>
  </si>
  <si>
    <t>Kinder Morgan Inc</t>
  </si>
  <si>
    <t>49456B101</t>
  </si>
  <si>
    <t>B3NQ4P8</t>
  </si>
  <si>
    <t>US49456B1017</t>
  </si>
  <si>
    <t>ELV</t>
  </si>
  <si>
    <t>Elevance Health, Inc.</t>
  </si>
  <si>
    <t>036752103</t>
  </si>
  <si>
    <t>BSPHGL4</t>
  </si>
  <si>
    <t>US0367521038</t>
  </si>
  <si>
    <t>FCFS</t>
  </si>
  <si>
    <t>FirstCash Holdings, Inc.</t>
  </si>
  <si>
    <t>33768G107</t>
  </si>
  <si>
    <t>BMF5Q83</t>
  </si>
  <si>
    <t>US33768G1076</t>
  </si>
  <si>
    <t>GD</t>
  </si>
  <si>
    <t>General Dynamics</t>
  </si>
  <si>
    <t>369550108</t>
  </si>
  <si>
    <t>2365161</t>
  </si>
  <si>
    <t>US3695501086</t>
  </si>
  <si>
    <t>UNH</t>
  </si>
  <si>
    <t>Unitedhealth Group Inc</t>
  </si>
  <si>
    <t>91324P102</t>
  </si>
  <si>
    <t>2917766</t>
  </si>
  <si>
    <t>US91324P1021</t>
  </si>
  <si>
    <t>FN</t>
  </si>
  <si>
    <t>Fabrinet</t>
  </si>
  <si>
    <t>G3323L100</t>
  </si>
  <si>
    <t>B4JSZL8</t>
  </si>
  <si>
    <t>KYG3323L1005</t>
  </si>
  <si>
    <t>ZS</t>
  </si>
  <si>
    <t>Zscaler, Inc.</t>
  </si>
  <si>
    <t>98980G102</t>
  </si>
  <si>
    <t>BZ00V34</t>
  </si>
  <si>
    <t>US98980G1022</t>
  </si>
  <si>
    <t>CSX</t>
  </si>
  <si>
    <t>CSX Corporation</t>
  </si>
  <si>
    <t>126408103</t>
  </si>
  <si>
    <t>2160753</t>
  </si>
  <si>
    <t>US1264081035</t>
  </si>
  <si>
    <t>EA</t>
  </si>
  <si>
    <t>Electronic Arts</t>
  </si>
  <si>
    <t>285512109</t>
  </si>
  <si>
    <t>2310194</t>
  </si>
  <si>
    <t>US2855121099</t>
  </si>
  <si>
    <t>GWRE</t>
  </si>
  <si>
    <t>Guidewire Software</t>
  </si>
  <si>
    <t>40171V100</t>
  </si>
  <si>
    <t>B7JYSG3</t>
  </si>
  <si>
    <t>US40171V1008</t>
  </si>
  <si>
    <t>IBM</t>
  </si>
  <si>
    <t>Intl Business Machines Corp</t>
  </si>
  <si>
    <t>459200101</t>
  </si>
  <si>
    <t>2005973</t>
  </si>
  <si>
    <t>US4592001014</t>
  </si>
  <si>
    <t>OGN</t>
  </si>
  <si>
    <t>Organon &amp; Co</t>
  </si>
  <si>
    <t>68622V106</t>
  </si>
  <si>
    <t>BLDC8J4</t>
  </si>
  <si>
    <t>US68622V1061</t>
  </si>
  <si>
    <t>DGX</t>
  </si>
  <si>
    <t>Quest Diagnostics</t>
  </si>
  <si>
    <t>74834L100</t>
  </si>
  <si>
    <t>2702791</t>
  </si>
  <si>
    <t>US74834L1008</t>
  </si>
  <si>
    <t>RTX</t>
  </si>
  <si>
    <t>RTX Corporation</t>
  </si>
  <si>
    <t>75513E101</t>
  </si>
  <si>
    <t>BM5M5Y3</t>
  </si>
  <si>
    <t>US75513E1010</t>
  </si>
  <si>
    <t>SCI</t>
  </si>
  <si>
    <t>Service Corp Intl</t>
  </si>
  <si>
    <t>817565104</t>
  </si>
  <si>
    <t>2797560</t>
  </si>
  <si>
    <t>US8175651046</t>
  </si>
  <si>
    <t>TDY</t>
  </si>
  <si>
    <t>Teledyne Technologies Inc</t>
  </si>
  <si>
    <t>879360105</t>
  </si>
  <si>
    <t>2503477</t>
  </si>
  <si>
    <t>US8793601050</t>
  </si>
  <si>
    <t>WMB</t>
  </si>
  <si>
    <t>The Williams Companies Inc</t>
  </si>
  <si>
    <t>969457100</t>
  </si>
  <si>
    <t>2967181</t>
  </si>
  <si>
    <t>US9694571004</t>
  </si>
  <si>
    <t>AVGO</t>
  </si>
  <si>
    <t>Broadcom Inc</t>
  </si>
  <si>
    <t>11135F101</t>
  </si>
  <si>
    <t>BDZ78H9</t>
  </si>
  <si>
    <t>US11135F1012</t>
  </si>
  <si>
    <t>CLF</t>
  </si>
  <si>
    <t>Cleveland-Cliffs Inc</t>
  </si>
  <si>
    <t>185899101</t>
  </si>
  <si>
    <t>BYVZ186</t>
  </si>
  <si>
    <t>US1858991011</t>
  </si>
  <si>
    <t>COIN</t>
  </si>
  <si>
    <t>Coinbase Global Inc - Class A</t>
  </si>
  <si>
    <t>19260Q107</t>
  </si>
  <si>
    <t>BMC9P69</t>
  </si>
  <si>
    <t>US19260Q1076</t>
  </si>
  <si>
    <t>CRSP</t>
  </si>
  <si>
    <t>CRISPR Therapeutics AG</t>
  </si>
  <si>
    <t>H17182108</t>
  </si>
  <si>
    <t>BDHF4K6</t>
  </si>
  <si>
    <t>CH0334081137</t>
  </si>
  <si>
    <t>ELF</t>
  </si>
  <si>
    <t>e.l.f. Beauty, Inc.</t>
  </si>
  <si>
    <t>26856L103</t>
  </si>
  <si>
    <t>BDDQ975</t>
  </si>
  <si>
    <t>US26856L1035</t>
  </si>
  <si>
    <t>JOBY</t>
  </si>
  <si>
    <t>Joby Aviation, Inc</t>
  </si>
  <si>
    <t>G65163100</t>
  </si>
  <si>
    <t>BMCRLL0</t>
  </si>
  <si>
    <t>KYG651631007</t>
  </si>
  <si>
    <t>LRCX</t>
  </si>
  <si>
    <t>Lam Research Corp</t>
  </si>
  <si>
    <t>512807306</t>
  </si>
  <si>
    <t>BSML4N7</t>
  </si>
  <si>
    <t>US5128073062</t>
  </si>
  <si>
    <t>LITE</t>
  </si>
  <si>
    <t>Lumentum Holdings Inc</t>
  </si>
  <si>
    <t>55024U109</t>
  </si>
  <si>
    <t>BYM9ZP2</t>
  </si>
  <si>
    <t>US55024U1097</t>
  </si>
  <si>
    <t>MRVL</t>
  </si>
  <si>
    <t>Marvell Technology, Inc</t>
  </si>
  <si>
    <t>573874104</t>
  </si>
  <si>
    <t>BNKJSM5</t>
  </si>
  <si>
    <t>US5738741041</t>
  </si>
  <si>
    <t>MU</t>
  </si>
  <si>
    <t>Micron Technology Inc</t>
  </si>
  <si>
    <t>595112103</t>
  </si>
  <si>
    <t>2588184</t>
  </si>
  <si>
    <t>US5951121038</t>
  </si>
  <si>
    <t>MKSI</t>
  </si>
  <si>
    <t>MKS Inc.</t>
  </si>
  <si>
    <t>55306N104</t>
  </si>
  <si>
    <t>2404871</t>
  </si>
  <si>
    <t>US55306N1046</t>
  </si>
  <si>
    <t>RMBS</t>
  </si>
  <si>
    <t>Rambus Inc</t>
  </si>
  <si>
    <t>750917106</t>
  </si>
  <si>
    <t>2721967</t>
  </si>
  <si>
    <t>US7509171069</t>
  </si>
  <si>
    <t>HOOD</t>
  </si>
  <si>
    <t>Robinhood Markets Inc A</t>
  </si>
  <si>
    <t>770700102</t>
  </si>
  <si>
    <t>BP0TQN6</t>
  </si>
  <si>
    <t>US7707001027</t>
  </si>
  <si>
    <t>TLN</t>
  </si>
  <si>
    <t>Talen Energy Corp</t>
  </si>
  <si>
    <t>87422Q109</t>
  </si>
  <si>
    <t>BRRF114</t>
  </si>
  <si>
    <t>US87422Q1094</t>
  </si>
  <si>
    <t>VRT</t>
  </si>
  <si>
    <t>Vertiv Holdings Co</t>
  </si>
  <si>
    <t>92537N108</t>
  </si>
  <si>
    <t>BL3LWS8</t>
  </si>
  <si>
    <t>US92537N1081</t>
  </si>
  <si>
    <t>W</t>
  </si>
  <si>
    <t>Wayfair Inc A</t>
  </si>
  <si>
    <t>94419L101</t>
  </si>
  <si>
    <t>BQXZP64</t>
  </si>
  <si>
    <t>US94419L1017</t>
  </si>
  <si>
    <t>WDC</t>
  </si>
  <si>
    <t>Western Digital Corp</t>
  </si>
  <si>
    <t>958102105</t>
  </si>
  <si>
    <t>2954699</t>
  </si>
  <si>
    <t>US9581021055</t>
  </si>
  <si>
    <t>20251001</t>
  </si>
  <si>
    <t>ABBV</t>
  </si>
  <si>
    <t>AbbVie Inc.</t>
  </si>
  <si>
    <t>00287Y109</t>
  </si>
  <si>
    <t>B92SR70</t>
  </si>
  <si>
    <t>US00287Y1091</t>
  </si>
  <si>
    <t>COR</t>
  </si>
  <si>
    <t>Cencora, Inc.</t>
  </si>
  <si>
    <t>03073E105</t>
  </si>
  <si>
    <t>2795393</t>
  </si>
  <si>
    <t>US03073E1055</t>
  </si>
  <si>
    <t>CNC</t>
  </si>
  <si>
    <t>Centene Corp</t>
  </si>
  <si>
    <t>15135B101</t>
  </si>
  <si>
    <t>2807061</t>
  </si>
  <si>
    <t>US15135B1017</t>
  </si>
  <si>
    <t>CHRW</t>
  </si>
  <si>
    <t>CH Robinson Worldwide Inc</t>
  </si>
  <si>
    <t>12541W209</t>
  </si>
  <si>
    <t>2116228</t>
  </si>
  <si>
    <t>US12541W2098</t>
  </si>
  <si>
    <t>CXT</t>
  </si>
  <si>
    <t>Crane NXT Co</t>
  </si>
  <si>
    <t>224441105</t>
  </si>
  <si>
    <t>BQ7W2W6</t>
  </si>
  <si>
    <t>US2244411052</t>
  </si>
  <si>
    <t>ETSY</t>
  </si>
  <si>
    <t>Etsy, Inc.</t>
  </si>
  <si>
    <t>29786A106</t>
  </si>
  <si>
    <t>BWTN5N1</t>
  </si>
  <si>
    <t>US29786A1060</t>
  </si>
  <si>
    <t>ES</t>
  </si>
  <si>
    <t>Eversource Energy</t>
  </si>
  <si>
    <t>30040W108</t>
  </si>
  <si>
    <t>BVVN4Q8</t>
  </si>
  <si>
    <t>US30040W1080</t>
  </si>
  <si>
    <t>EXE</t>
  </si>
  <si>
    <t>Expand Energy Corporation</t>
  </si>
  <si>
    <t>165167735</t>
  </si>
  <si>
    <t>BMZ5LZ5</t>
  </si>
  <si>
    <t>US1651677353</t>
  </si>
  <si>
    <t>FOXA</t>
  </si>
  <si>
    <t>Fox Corp A</t>
  </si>
  <si>
    <t>35137L105</t>
  </si>
  <si>
    <t>BJJMGL2</t>
  </si>
  <si>
    <t>US35137L1052</t>
  </si>
  <si>
    <t>GME</t>
  </si>
  <si>
    <t>GameStop Corp A</t>
  </si>
  <si>
    <t>36467W109</t>
  </si>
  <si>
    <t>B0LLFT5</t>
  </si>
  <si>
    <t>US36467W1099</t>
  </si>
  <si>
    <t>IT</t>
  </si>
  <si>
    <t>Gartner Inc</t>
  </si>
  <si>
    <t>366651107</t>
  </si>
  <si>
    <t>2372763</t>
  </si>
  <si>
    <t>US3666511072</t>
  </si>
  <si>
    <t>THG</t>
  </si>
  <si>
    <t>Hanover Insurance Group Inc</t>
  </si>
  <si>
    <t>410867105</t>
  </si>
  <si>
    <t>2020415</t>
  </si>
  <si>
    <t>US4108671052</t>
  </si>
  <si>
    <t>JNJ</t>
  </si>
  <si>
    <t>Johnson &amp; Johnson</t>
  </si>
  <si>
    <t>478160104</t>
  </si>
  <si>
    <t>2475833</t>
  </si>
  <si>
    <t>US4781601046</t>
  </si>
  <si>
    <t>LHX</t>
  </si>
  <si>
    <t>L3Harris Technologies Inc</t>
  </si>
  <si>
    <t>502431109</t>
  </si>
  <si>
    <t>BK9DTN5</t>
  </si>
  <si>
    <t>US5024311095</t>
  </si>
  <si>
    <t>LMT</t>
  </si>
  <si>
    <t>Lockheed Martin</t>
  </si>
  <si>
    <t>539830109</t>
  </si>
  <si>
    <t>2522096</t>
  </si>
  <si>
    <t>US5398301094</t>
  </si>
  <si>
    <t>L</t>
  </si>
  <si>
    <t>Loews Corp</t>
  </si>
  <si>
    <t>540424108</t>
  </si>
  <si>
    <t>2523022</t>
  </si>
  <si>
    <t>US5404241086</t>
  </si>
  <si>
    <t>MMS</t>
  </si>
  <si>
    <t>MAXIMUS Inc</t>
  </si>
  <si>
    <t>577933104</t>
  </si>
  <si>
    <t>2018669</t>
  </si>
  <si>
    <t>US5779331041</t>
  </si>
  <si>
    <t>MOH</t>
  </si>
  <si>
    <t>Molina Healthcare</t>
  </si>
  <si>
    <t>60855R100</t>
  </si>
  <si>
    <t>2212706</t>
  </si>
  <si>
    <t>US60855R1005</t>
  </si>
  <si>
    <t>ORLY</t>
  </si>
  <si>
    <t>O'Reilly Automotive</t>
  </si>
  <si>
    <t>67103H107</t>
  </si>
  <si>
    <t>B65LWX6</t>
  </si>
  <si>
    <t>US67103H1077</t>
  </si>
  <si>
    <t>ORI</t>
  </si>
  <si>
    <t>Old Republic Intl Corp</t>
  </si>
  <si>
    <t>680223104</t>
  </si>
  <si>
    <t>2659109</t>
  </si>
  <si>
    <t>US6802231042</t>
  </si>
  <si>
    <t>OTIS</t>
  </si>
  <si>
    <t>Otis Worldwide Corp</t>
  </si>
  <si>
    <t>68902V107</t>
  </si>
  <si>
    <t>BK531S8</t>
  </si>
  <si>
    <t>US68902V1070</t>
  </si>
  <si>
    <t>O</t>
  </si>
  <si>
    <t>Realty Income Corp</t>
  </si>
  <si>
    <t>756109104</t>
  </si>
  <si>
    <t>2724193</t>
  </si>
  <si>
    <t>US7561091049</t>
  </si>
  <si>
    <t>RNR</t>
  </si>
  <si>
    <t>RenaissanceRe Hldgs</t>
  </si>
  <si>
    <t>G7496G103</t>
  </si>
  <si>
    <t>2728429</t>
  </si>
  <si>
    <t>BMG7496G1033</t>
  </si>
  <si>
    <t>ROL</t>
  </si>
  <si>
    <t>Rollins Inc</t>
  </si>
  <si>
    <t>775711104</t>
  </si>
  <si>
    <t>2747305</t>
  </si>
  <si>
    <t>US7757111049</t>
  </si>
  <si>
    <t>RGLD</t>
  </si>
  <si>
    <t>Royal Gold Inc</t>
  </si>
  <si>
    <t>780287108</t>
  </si>
  <si>
    <t>2755706</t>
  </si>
  <si>
    <t>US7802871084</t>
  </si>
  <si>
    <t>SIGI</t>
  </si>
  <si>
    <t>Selective Insurance Group Inc</t>
  </si>
  <si>
    <t>816300107</t>
  </si>
  <si>
    <t>2766173</t>
  </si>
  <si>
    <t>US8163001071</t>
  </si>
  <si>
    <t>TJX</t>
  </si>
  <si>
    <t>TJX Cos Inc</t>
  </si>
  <si>
    <t>872540109</t>
  </si>
  <si>
    <t>2989301</t>
  </si>
  <si>
    <t>US8725401090</t>
  </si>
  <si>
    <t>ULS</t>
  </si>
  <si>
    <t>UL Solutions Inc.</t>
  </si>
  <si>
    <t>903731107</t>
  </si>
  <si>
    <t>BPW6WJ3</t>
  </si>
  <si>
    <t>US9037311076</t>
  </si>
  <si>
    <t>ULTA</t>
  </si>
  <si>
    <t>Ulta Beauty, Inc</t>
  </si>
  <si>
    <t>90384S303</t>
  </si>
  <si>
    <t>B28TS42</t>
  </si>
  <si>
    <t>US90384S3031</t>
  </si>
  <si>
    <t>UNP</t>
  </si>
  <si>
    <t>Union Pacific Corp</t>
  </si>
  <si>
    <t>907818108</t>
  </si>
  <si>
    <t>2914734</t>
  </si>
  <si>
    <t>US9078181081</t>
  </si>
  <si>
    <t>UWMC</t>
  </si>
  <si>
    <t>UWM Holdings Corporation</t>
  </si>
  <si>
    <t>91823B109</t>
  </si>
  <si>
    <t>BMDJ3B9</t>
  </si>
  <si>
    <t>US91823B1098</t>
  </si>
  <si>
    <t>WELL</t>
  </si>
  <si>
    <t>Welltower Inc</t>
  </si>
  <si>
    <t>95040Q104</t>
  </si>
  <si>
    <t>BYVYHH4</t>
  </si>
  <si>
    <t>US95040Q1040</t>
  </si>
  <si>
    <t>WK</t>
  </si>
  <si>
    <t>Workiva Inc A</t>
  </si>
  <si>
    <t>98139A105</t>
  </si>
  <si>
    <t>BSS6HY8</t>
  </si>
  <si>
    <t>US98139A1051</t>
  </si>
  <si>
    <t>WRB</t>
  </si>
  <si>
    <t>WR Berkley Corp</t>
  </si>
  <si>
    <t>084423102</t>
  </si>
  <si>
    <t>2093644</t>
  </si>
  <si>
    <t>US0844231029</t>
  </si>
  <si>
    <t>ZM</t>
  </si>
  <si>
    <t>Zoom Communications, Inc.</t>
  </si>
  <si>
    <t>98980L101</t>
  </si>
  <si>
    <t>BGSP7M9</t>
  </si>
  <si>
    <t>US98980L1017</t>
  </si>
  <si>
    <t>AMKR</t>
  </si>
  <si>
    <t>Amkor Technology Inc</t>
  </si>
  <si>
    <t>031652100</t>
  </si>
  <si>
    <t>2242929</t>
  </si>
  <si>
    <t>US0316521006</t>
  </si>
  <si>
    <t>APP</t>
  </si>
  <si>
    <t>AppLovin Corporation Class A</t>
  </si>
  <si>
    <t>03831W108</t>
  </si>
  <si>
    <t>BMV3LG4</t>
  </si>
  <si>
    <t>US03831W1080</t>
  </si>
  <si>
    <t>ARWR</t>
  </si>
  <si>
    <t>Arrowhead Pharmaceuticals, Inc</t>
  </si>
  <si>
    <t>04280A100</t>
  </si>
  <si>
    <t>BYQBFJ8</t>
  </si>
  <si>
    <t>US04280A1007</t>
  </si>
  <si>
    <t>CIEN</t>
  </si>
  <si>
    <t>CIENA Corp</t>
  </si>
  <si>
    <t>171779309</t>
  </si>
  <si>
    <t>B1FLZ21</t>
  </si>
  <si>
    <t>US1717793095</t>
  </si>
  <si>
    <t>COHR</t>
  </si>
  <si>
    <t>Coherent Corp.</t>
  </si>
  <si>
    <t>19247G107</t>
  </si>
  <si>
    <t>BNG8Z81</t>
  </si>
  <si>
    <t>US19247G1076</t>
  </si>
  <si>
    <t>FIX</t>
  </si>
  <si>
    <t>Comfort Systems USA Inc</t>
  </si>
  <si>
    <t>199908104</t>
  </si>
  <si>
    <t>2036047</t>
  </si>
  <si>
    <t>US1999081045</t>
  </si>
  <si>
    <t>COTY</t>
  </si>
  <si>
    <t>Coty Inc.</t>
  </si>
  <si>
    <t>222070203</t>
  </si>
  <si>
    <t>BBBSMJ2</t>
  </si>
  <si>
    <t>US2220702037</t>
  </si>
  <si>
    <t>CRWD</t>
  </si>
  <si>
    <t>CrowdStrike Holdings, Inc.</t>
  </si>
  <si>
    <t>22788C105</t>
  </si>
  <si>
    <t>BJJP138</t>
  </si>
  <si>
    <t>US22788C1053</t>
  </si>
  <si>
    <t>DASH</t>
  </si>
  <si>
    <t>DoorDash, Inc. Class A</t>
  </si>
  <si>
    <t>25809K105</t>
  </si>
  <si>
    <t>BN13P03</t>
  </si>
  <si>
    <t>US25809K1051</t>
  </si>
  <si>
    <t>ELAN</t>
  </si>
  <si>
    <t>Elanco Animal Health Inc.</t>
  </si>
  <si>
    <t>28414H103</t>
  </si>
  <si>
    <t>BF5L3T2</t>
  </si>
  <si>
    <t>US28414H1032</t>
  </si>
  <si>
    <t>GE</t>
  </si>
  <si>
    <t>GE Aerospace</t>
  </si>
  <si>
    <t>369604301</t>
  </si>
  <si>
    <t>BL59CR9</t>
  </si>
  <si>
    <t>US3696043013</t>
  </si>
  <si>
    <t>HWM</t>
  </si>
  <si>
    <t>Howmet Aerospace Inc.</t>
  </si>
  <si>
    <t>443201108</t>
  </si>
  <si>
    <t>BKLJ8V2</t>
  </si>
  <si>
    <t>US4432011082</t>
  </si>
  <si>
    <t>IRM</t>
  </si>
  <si>
    <t>Iron Mountain Inc</t>
  </si>
  <si>
    <t>46284V101</t>
  </si>
  <si>
    <t>BVFTF03</t>
  </si>
  <si>
    <t>US46284V1017</t>
  </si>
  <si>
    <t>LSCC</t>
  </si>
  <si>
    <t>Lattice Semiconductor Co</t>
  </si>
  <si>
    <t>518415104</t>
  </si>
  <si>
    <t>2506658</t>
  </si>
  <si>
    <t>US5184151042</t>
  </si>
  <si>
    <t>LYFT</t>
  </si>
  <si>
    <t>Lyft Inc.-A</t>
  </si>
  <si>
    <t>55087P104</t>
  </si>
  <si>
    <t>BJT1RW7</t>
  </si>
  <si>
    <t>US55087P1049</t>
  </si>
  <si>
    <t>MTZ</t>
  </si>
  <si>
    <t>Mastec Inc</t>
  </si>
  <si>
    <t>576323109</t>
  </si>
  <si>
    <t>2155306</t>
  </si>
  <si>
    <t>US5763231090</t>
  </si>
  <si>
    <t>MDU</t>
  </si>
  <si>
    <t>MDU Resources Group Inc</t>
  </si>
  <si>
    <t>552690109</t>
  </si>
  <si>
    <t>2547323</t>
  </si>
  <si>
    <t>US5526901096</t>
  </si>
  <si>
    <t>MEDP</t>
  </si>
  <si>
    <t>Medpace Holdings, Inc.</t>
  </si>
  <si>
    <t>58506Q109</t>
  </si>
  <si>
    <t>BDCBC61</t>
  </si>
  <si>
    <t>US58506Q1094</t>
  </si>
  <si>
    <t>NRG</t>
  </si>
  <si>
    <t>NRG Energy</t>
  </si>
  <si>
    <t>629377508</t>
  </si>
  <si>
    <t>2212922</t>
  </si>
  <si>
    <t>US6293775085</t>
  </si>
  <si>
    <t>ONTO</t>
  </si>
  <si>
    <t>Onto Innovation Inc</t>
  </si>
  <si>
    <t>683344105</t>
  </si>
  <si>
    <t>BKZ7N95</t>
  </si>
  <si>
    <t>US6833441057</t>
  </si>
  <si>
    <t>PLTR</t>
  </si>
  <si>
    <t>Palantir Technologies Inc. Class A</t>
  </si>
  <si>
    <t>69608A108</t>
  </si>
  <si>
    <t>BN78DQ4</t>
  </si>
  <si>
    <t>US69608A1088</t>
  </si>
  <si>
    <t>PSTG</t>
  </si>
  <si>
    <t>Pure Storage Inc</t>
  </si>
  <si>
    <t>74624M102</t>
  </si>
  <si>
    <t>BYZ62T3</t>
  </si>
  <si>
    <t>US74624M1027</t>
  </si>
  <si>
    <t>RGEN</t>
  </si>
  <si>
    <t>Repligen Corp</t>
  </si>
  <si>
    <t>759916109</t>
  </si>
  <si>
    <t>2731654</t>
  </si>
  <si>
    <t>US7599161095</t>
  </si>
  <si>
    <t>SRE</t>
  </si>
  <si>
    <t>Sempra</t>
  </si>
  <si>
    <t>816851109</t>
  </si>
  <si>
    <t>2138158</t>
  </si>
  <si>
    <t>US8168511090</t>
  </si>
  <si>
    <t>THC</t>
  </si>
  <si>
    <t>Tenet Healthcare</t>
  </si>
  <si>
    <t>88033G407</t>
  </si>
  <si>
    <t>B8DMK08</t>
  </si>
  <si>
    <t>US88033G4073</t>
  </si>
  <si>
    <t>TSLA</t>
  </si>
  <si>
    <t>Tesla, Inc</t>
  </si>
  <si>
    <t>88160R101</t>
  </si>
  <si>
    <t>B616C79</t>
  </si>
  <si>
    <t>US88160R1014</t>
  </si>
  <si>
    <t>HHH</t>
  </si>
  <si>
    <t>The Howard Hughes Holding Corp</t>
  </si>
  <si>
    <t>44267T102</t>
  </si>
  <si>
    <t>BR1W702</t>
  </si>
  <si>
    <t>US44267T1025</t>
  </si>
  <si>
    <t>VLO</t>
  </si>
  <si>
    <t>Valero Energy Corp</t>
  </si>
  <si>
    <t>91913Y100</t>
  </si>
  <si>
    <t>2041364</t>
  </si>
  <si>
    <t>US91913Y1001</t>
  </si>
  <si>
    <t>PCVX</t>
  </si>
  <si>
    <t>Vaxcyte, Inc.</t>
  </si>
  <si>
    <t>92243G108</t>
  </si>
  <si>
    <t>BKPVGH6</t>
  </si>
  <si>
    <t>US92243G1085</t>
  </si>
  <si>
    <t>VNO</t>
  </si>
  <si>
    <t>Vornado Realty Trust</t>
  </si>
  <si>
    <t>929042109</t>
  </si>
  <si>
    <t>2933632</t>
  </si>
  <si>
    <t>US9290421091</t>
  </si>
  <si>
    <t>WFRD</t>
  </si>
  <si>
    <t>Weatherford International plc</t>
  </si>
  <si>
    <t>G48833118</t>
  </si>
  <si>
    <t>BLNN369</t>
  </si>
  <si>
    <t>IE00BLNN3691</t>
  </si>
  <si>
    <t>30 September 2025</t>
  </si>
  <si>
    <t>27 September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</si>
</sst>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164" formatCode="#,##0.0000"/>
    <numFmt numFmtId="165" formatCode="_(&quot;$&quot;* #,##0.0000_);_(&quot;$&quot;* \(#,##0.000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49" fontId="0" fillId="0" borderId="0" xfId="0" applyNumberFormat="1" applyAlignment="1">
      <alignment horizontal="center" wrapText="1"/>
    </xf>
    <xf numFmtId="10" fontId="0" fillId="0" borderId="0" xfId="2" applyNumberFormat="1" applyFont="1" applyFill="1" applyAlignment="1">
      <alignment horizontal="center" wrapText="1"/>
    </xf>
    <xf numFmtId="49" fontId="0" fillId="0" borderId="0" xfId="0" applyNumberFormat="1"/>
    <xf numFmtId="44" fontId="0" fillId="0" borderId="0" xfId="1" applyFont="1"/>
    <xf numFmtId="164" fontId="0" fillId="0" borderId="0" xfId="1" applyNumberFormat="1" applyFont="1"/>
    <xf numFmtId="10" fontId="0" fillId="0" borderId="0" xfId="2" applyNumberFormat="1" applyFont="1"/>
    <xf numFmtId="164" fontId="0" fillId="0" borderId="0" xfId="0" applyNumberFormat="1"/>
    <xf numFmtId="10" fontId="0" fillId="0" borderId="0" xfId="1" applyNumberFormat="1" applyFont="1"/>
    <xf numFmtId="44" fontId="0" fillId="0" borderId="0" xfId="0" applyNumberFormat="1" applyAlignment="1">
      <alignment horizontal="center" wrapText="1"/>
    </xf>
    <xf numFmtId="164" fontId="0" fillId="0" borderId="0" xfId="0" applyNumberFormat="1" applyAlignment="1">
      <alignment horizontal="center" wrapText="1"/>
    </xf>
    <xf numFmtId="7" fontId="0" fillId="0" borderId="0" xfId="1" applyNumberFormat="1" applyFont="1"/>
    <xf numFmtId="0" fontId="0" fillId="0" borderId="1" xfId="0" applyBorder="1" applyAlignment="1">
      <alignment horizontal="centerContinuous"/>
    </xf>
    <xf numFmtId="0" fontId="0" fillId="0" borderId="2" xfId="0" applyBorder="1" applyAlignment="1">
      <alignment horizontal="centerContinuous"/>
    </xf>
    <xf numFmtId="0" fontId="0" fillId="0" borderId="3" xfId="0" applyBorder="1"/>
    <xf numFmtId="15" fontId="0" fillId="0" borderId="4" xfId="0" quotePrefix="1" applyNumberFormat="1" applyBorder="1" applyAlignment="1">
      <alignment horizontal="right"/>
    </xf>
    <xf numFmtId="0" fontId="0" fillId="0" borderId="5" xfId="0" applyBorder="1"/>
    <xf numFmtId="0" fontId="0" fillId="0" borderId="6" xfId="0" applyBorder="1" applyAlignment="1">
      <alignment horizontal="right"/>
    </xf>
    <xf numFmtId="0" fontId="0" fillId="0" borderId="6" xfId="0" quotePrefix="1" applyBorder="1" applyAlignment="1">
      <alignment horizontal="right"/>
    </xf>
    <xf numFmtId="0" fontId="0" fillId="0" borderId="7" xfId="0" applyBorder="1"/>
    <xf numFmtId="0" fontId="0" fillId="0" borderId="8" xfId="0" applyBorder="1" applyAlignment="1">
      <alignment horizontal="right"/>
    </xf>
    <xf numFmtId="44" fontId="0" fillId="0" borderId="6" xfId="1" applyFont="1" applyBorder="1" applyAlignment="1">
      <alignment horizontal="right"/>
    </xf>
    <xf numFmtId="165" fontId="0" fillId="0" borderId="6" xfId="1" applyNumberFormat="1" applyFont="1" applyBorder="1" applyAlignment="1">
      <alignment horizontal="right"/>
    </xf>
    <xf numFmtId="0" fontId="0" fillId="0" borderId="9" xfId="0" applyBorder="1" applyAlignment="1">
      <alignment horizontal="right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E13"/>
  <sheetViews>
    <sheetView tabSelected="1" workbookViewId="0">
      <selection activeCell="A15" sqref="A15"/>
    </sheetView>
  </sheetViews>
  <sheetFormatPr defaultRowHeight="15" x14ac:dyDescent="0.25"/>
  <cols>
    <col min="1" max="1" width="34.42578125" bestFit="1" customWidth="1"/>
    <col min="2" max="2" width="33" bestFit="1" customWidth="1"/>
    <col min="4" max="4" width="34.42578125" bestFit="1" customWidth="1"/>
    <col min="5" max="5" width="33" bestFit="1" customWidth="1"/>
  </cols>
  <sheetData>
    <row r="1" spans="1:5" ht="15.75" thickBot="1" x14ac:dyDescent="0.3">
      <c r="A1" s="12" t="s">
        <v>14</v>
      </c>
      <c r="B1" s="13"/>
      <c r="D1" s="12" t="s">
        <v>30</v>
      </c>
      <c r="E1" s="13"/>
    </row>
    <row r="2" spans="1:5" x14ac:dyDescent="0.25">
      <c r="A2" s="14" t="s">
        <v>15</v>
      </c>
      <c r="B2" s="15" t="s">
        <v>44</v>
      </c>
      <c r="D2" s="14" t="s">
        <v>15</v>
      </c>
      <c r="E2" s="15" t="s">
        <v>44</v>
      </c>
    </row>
    <row r="3" spans="1:5" x14ac:dyDescent="0.25">
      <c r="A3" s="16" t="s">
        <v>16</v>
      </c>
      <c r="B3" s="15" t="s">
        <v>550</v>
      </c>
      <c r="D3" s="16" t="s">
        <v>16</v>
      </c>
      <c r="E3" s="15" t="s">
        <v>550</v>
      </c>
    </row>
    <row r="4" spans="1:5" x14ac:dyDescent="0.25">
      <c r="A4" s="16" t="s">
        <v>17</v>
      </c>
      <c r="B4" s="15" t="s">
        <v>551</v>
      </c>
      <c r="D4" s="16" t="s">
        <v>17</v>
      </c>
      <c r="E4" s="15" t="s">
        <v>551</v>
      </c>
    </row>
    <row r="5" spans="1:5" x14ac:dyDescent="0.25">
      <c r="A5" s="16" t="s">
        <v>18</v>
      </c>
      <c r="B5" s="17" t="s">
        <v>19</v>
      </c>
      <c r="D5" s="16" t="s">
        <v>18</v>
      </c>
      <c r="E5" s="17" t="s">
        <v>19</v>
      </c>
    </row>
    <row r="6" spans="1:5" x14ac:dyDescent="0.25">
      <c r="A6" s="16" t="s">
        <v>39</v>
      </c>
      <c r="B6" s="21">
        <v>92126556.810000002</v>
      </c>
      <c r="D6" s="16" t="s">
        <v>39</v>
      </c>
      <c r="E6" s="21">
        <v>-115055755.22</v>
      </c>
    </row>
    <row r="7" spans="1:5" x14ac:dyDescent="0.25">
      <c r="A7" s="16" t="s">
        <v>20</v>
      </c>
      <c r="B7" s="17" t="s">
        <v>40</v>
      </c>
      <c r="D7" s="16" t="s">
        <v>20</v>
      </c>
      <c r="E7" s="17" t="s">
        <v>41</v>
      </c>
    </row>
    <row r="8" spans="1:5" x14ac:dyDescent="0.25">
      <c r="A8" s="16" t="s">
        <v>42</v>
      </c>
      <c r="B8" s="22">
        <v>4416.21</v>
      </c>
      <c r="D8" s="16" t="s">
        <v>42</v>
      </c>
      <c r="E8" s="22">
        <v>3673.79</v>
      </c>
    </row>
    <row r="9" spans="1:5" x14ac:dyDescent="0.25">
      <c r="A9" s="16" t="s">
        <v>21</v>
      </c>
      <c r="B9" s="17" t="s">
        <v>45</v>
      </c>
      <c r="D9" s="16" t="s">
        <v>21</v>
      </c>
      <c r="E9" s="17" t="s">
        <v>45</v>
      </c>
    </row>
    <row r="10" spans="1:5" x14ac:dyDescent="0.25">
      <c r="A10" s="16" t="s">
        <v>22</v>
      </c>
      <c r="B10" s="23" t="s">
        <v>46</v>
      </c>
      <c r="D10" s="16" t="s">
        <v>22</v>
      </c>
      <c r="E10" s="23" t="s">
        <v>46</v>
      </c>
    </row>
    <row r="11" spans="1:5" x14ac:dyDescent="0.25">
      <c r="A11" s="16" t="s">
        <v>23</v>
      </c>
      <c r="B11" s="18" t="s">
        <v>24</v>
      </c>
      <c r="D11" s="16" t="s">
        <v>23</v>
      </c>
      <c r="E11" s="18" t="s">
        <v>25</v>
      </c>
    </row>
    <row r="12" spans="1:5" x14ac:dyDescent="0.25">
      <c r="A12" s="16" t="s">
        <v>26</v>
      </c>
      <c r="B12" s="18" t="s">
        <v>27</v>
      </c>
      <c r="D12" s="16" t="s">
        <v>26</v>
      </c>
      <c r="E12" s="18" t="s">
        <v>27</v>
      </c>
    </row>
    <row r="13" spans="1:5" ht="15.75" thickBot="1" x14ac:dyDescent="0.3">
      <c r="A13" s="19" t="s">
        <v>28</v>
      </c>
      <c r="B13" s="20" t="s">
        <v>29</v>
      </c>
      <c r="D13" s="19" t="s">
        <v>28</v>
      </c>
      <c r="E13" s="20" t="s">
        <v>29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/>
  <dimension ref="A1:K202"/>
  <sheetViews>
    <sheetView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9" style="3" bestFit="1" customWidth="1"/>
    <col min="2" max="2" width="6.42578125" style="3" bestFit="1" customWidth="1"/>
    <col min="3" max="3" width="33.42578125" style="3" bestFit="1" customWidth="1"/>
    <col min="4" max="4" width="10.85546875" style="3" bestFit="1" customWidth="1"/>
    <col min="5" max="5" width="10.140625" style="3" bestFit="1" customWidth="1"/>
    <col min="6" max="6" width="14.28515625" style="3" bestFit="1" customWidth="1"/>
    <col min="7" max="7" width="22.5703125" style="3" bestFit="1" customWidth="1"/>
    <col min="8" max="8" width="9.85546875" style="4" bestFit="1" customWidth="1"/>
    <col min="9" max="9" width="6.5703125" style="5" bestFit="1" customWidth="1"/>
    <col min="10" max="10" width="8" style="4" bestFit="1" customWidth="1"/>
    <col min="11" max="11" width="7.42578125" style="8" bestFit="1" customWidth="1"/>
  </cols>
  <sheetData>
    <row r="1" spans="1:11" ht="45" x14ac:dyDescent="0.25">
      <c r="A1" s="1" t="s">
        <v>36</v>
      </c>
      <c r="B1" s="1" t="s">
        <v>2</v>
      </c>
      <c r="C1" s="1" t="s">
        <v>1</v>
      </c>
      <c r="D1" s="1" t="s">
        <v>0</v>
      </c>
      <c r="E1" s="1" t="s">
        <v>35</v>
      </c>
      <c r="F1" s="1" t="s">
        <v>3</v>
      </c>
      <c r="G1" s="1" t="s">
        <v>4</v>
      </c>
      <c r="H1" s="9" t="s">
        <v>5</v>
      </c>
      <c r="I1" s="10" t="s">
        <v>37</v>
      </c>
      <c r="J1" s="9" t="s">
        <v>9</v>
      </c>
      <c r="K1" s="2" t="s">
        <v>10</v>
      </c>
    </row>
    <row r="2" spans="1:11" x14ac:dyDescent="0.25">
      <c r="A2" s="3" t="s">
        <v>219</v>
      </c>
      <c r="B2" s="3" t="s">
        <v>230</v>
      </c>
      <c r="C2" s="3" t="s">
        <v>231</v>
      </c>
      <c r="D2" s="3" t="s">
        <v>232</v>
      </c>
      <c r="E2" s="3" t="s">
        <v>233</v>
      </c>
      <c r="F2" s="3" t="s">
        <v>234</v>
      </c>
      <c r="G2" s="3" t="s">
        <v>6</v>
      </c>
      <c r="H2" s="11">
        <v>35.68</v>
      </c>
      <c r="I2" s="7">
        <v>0.77466047335999999</v>
      </c>
      <c r="J2" s="4">
        <f t="shared" ref="J2:J33" si="0">$H2*$I2</f>
        <v>27.6398856894848</v>
      </c>
      <c r="K2" s="6">
        <f t="shared" ref="K2:K33" si="1">$J2/4433.7084</f>
        <v>6.234033273249273E-3</v>
      </c>
    </row>
    <row r="3" spans="1:11" x14ac:dyDescent="0.25">
      <c r="A3" s="3" t="s">
        <v>219</v>
      </c>
      <c r="B3" s="3" t="s">
        <v>265</v>
      </c>
      <c r="C3" s="3" t="s">
        <v>266</v>
      </c>
      <c r="D3" s="3" t="s">
        <v>267</v>
      </c>
      <c r="E3" s="3" t="s">
        <v>268</v>
      </c>
      <c r="F3" s="3" t="s">
        <v>269</v>
      </c>
      <c r="G3" s="3" t="s">
        <v>33</v>
      </c>
      <c r="H3" s="11">
        <v>27.28</v>
      </c>
      <c r="I3" s="7">
        <v>0.99559502988799997</v>
      </c>
      <c r="J3" s="4">
        <f t="shared" si="0"/>
        <v>27.159832415344642</v>
      </c>
      <c r="K3" s="6">
        <f t="shared" si="1"/>
        <v>6.1257597399379353E-3</v>
      </c>
    </row>
    <row r="4" spans="1:11" x14ac:dyDescent="0.25">
      <c r="A4" s="3" t="s">
        <v>219</v>
      </c>
      <c r="B4" s="3" t="s">
        <v>245</v>
      </c>
      <c r="C4" s="3" t="s">
        <v>246</v>
      </c>
      <c r="D4" s="3" t="s">
        <v>247</v>
      </c>
      <c r="E4" s="3" t="s">
        <v>248</v>
      </c>
      <c r="F4" s="3" t="s">
        <v>249</v>
      </c>
      <c r="G4" s="3" t="s">
        <v>33</v>
      </c>
      <c r="H4" s="11">
        <v>66.39</v>
      </c>
      <c r="I4" s="7">
        <v>0.39490873650800001</v>
      </c>
      <c r="J4" s="4">
        <f t="shared" si="0"/>
        <v>26.217991016766121</v>
      </c>
      <c r="K4" s="6">
        <f t="shared" si="1"/>
        <v>5.9133322833694064E-3</v>
      </c>
    </row>
    <row r="5" spans="1:11" x14ac:dyDescent="0.25">
      <c r="A5" s="3" t="s">
        <v>219</v>
      </c>
      <c r="B5" s="3" t="s">
        <v>104</v>
      </c>
      <c r="C5" s="3" t="s">
        <v>105</v>
      </c>
      <c r="D5" s="3" t="s">
        <v>106</v>
      </c>
      <c r="E5" s="3" t="s">
        <v>107</v>
      </c>
      <c r="F5" s="3" t="s">
        <v>108</v>
      </c>
      <c r="G5" s="3" t="s">
        <v>6</v>
      </c>
      <c r="H5" s="11">
        <v>10.68</v>
      </c>
      <c r="I5" s="7">
        <v>2.4478246049060002</v>
      </c>
      <c r="J5" s="4">
        <f t="shared" si="0"/>
        <v>26.14276678039608</v>
      </c>
      <c r="K5" s="6">
        <f t="shared" si="1"/>
        <v>5.8963658458901077E-3</v>
      </c>
    </row>
    <row r="6" spans="1:11" x14ac:dyDescent="0.25">
      <c r="A6" s="3" t="s">
        <v>219</v>
      </c>
      <c r="B6" s="3" t="s">
        <v>89</v>
      </c>
      <c r="C6" s="3" t="s">
        <v>90</v>
      </c>
      <c r="D6" s="3" t="s">
        <v>91</v>
      </c>
      <c r="E6" s="3" t="s">
        <v>92</v>
      </c>
      <c r="F6" s="3" t="s">
        <v>93</v>
      </c>
      <c r="G6" s="3" t="s">
        <v>32</v>
      </c>
      <c r="H6" s="11">
        <v>201.7</v>
      </c>
      <c r="I6" s="7">
        <v>0.128907676749</v>
      </c>
      <c r="J6" s="4">
        <f t="shared" si="0"/>
        <v>26.000678400273298</v>
      </c>
      <c r="K6" s="6">
        <f t="shared" si="1"/>
        <v>5.8643185465858099E-3</v>
      </c>
    </row>
    <row r="7" spans="1:11" x14ac:dyDescent="0.25">
      <c r="A7" s="3" t="s">
        <v>219</v>
      </c>
      <c r="B7" s="3" t="s">
        <v>99</v>
      </c>
      <c r="C7" s="3" t="s">
        <v>100</v>
      </c>
      <c r="D7" s="3" t="s">
        <v>101</v>
      </c>
      <c r="E7" s="3" t="s">
        <v>102</v>
      </c>
      <c r="F7" s="3" t="s">
        <v>103</v>
      </c>
      <c r="G7" s="3" t="s">
        <v>31</v>
      </c>
      <c r="H7" s="11">
        <v>282.16000000000003</v>
      </c>
      <c r="I7" s="7">
        <v>9.1504633254000003E-2</v>
      </c>
      <c r="J7" s="4">
        <f t="shared" si="0"/>
        <v>25.818947318948645</v>
      </c>
      <c r="K7" s="6">
        <f t="shared" si="1"/>
        <v>5.8233300410438903E-3</v>
      </c>
    </row>
    <row r="8" spans="1:11" x14ac:dyDescent="0.25">
      <c r="A8" s="3" t="s">
        <v>219</v>
      </c>
      <c r="B8" s="3" t="s">
        <v>69</v>
      </c>
      <c r="C8" s="3" t="s">
        <v>70</v>
      </c>
      <c r="D8" s="3" t="s">
        <v>71</v>
      </c>
      <c r="E8" s="3" t="s">
        <v>72</v>
      </c>
      <c r="F8" s="3" t="s">
        <v>73</v>
      </c>
      <c r="G8" s="3" t="s">
        <v>6</v>
      </c>
      <c r="H8" s="11">
        <v>345.3</v>
      </c>
      <c r="I8" s="7">
        <v>7.3899973926000007E-2</v>
      </c>
      <c r="J8" s="4">
        <f t="shared" si="0"/>
        <v>25.517660996647802</v>
      </c>
      <c r="K8" s="6">
        <f t="shared" si="1"/>
        <v>5.7553764691985155E-3</v>
      </c>
    </row>
    <row r="9" spans="1:11" x14ac:dyDescent="0.25">
      <c r="A9" s="3" t="s">
        <v>219</v>
      </c>
      <c r="B9" s="3" t="s">
        <v>340</v>
      </c>
      <c r="C9" s="3" t="s">
        <v>341</v>
      </c>
      <c r="D9" s="3" t="s">
        <v>342</v>
      </c>
      <c r="E9" s="3" t="s">
        <v>343</v>
      </c>
      <c r="F9" s="3" t="s">
        <v>344</v>
      </c>
      <c r="G9" s="3" t="s">
        <v>48</v>
      </c>
      <c r="H9" s="11">
        <v>200.58</v>
      </c>
      <c r="I9" s="7">
        <v>0.124806167668</v>
      </c>
      <c r="J9" s="4">
        <f t="shared" si="0"/>
        <v>25.033621110847442</v>
      </c>
      <c r="K9" s="6">
        <f t="shared" si="1"/>
        <v>5.6462037762446083E-3</v>
      </c>
    </row>
    <row r="10" spans="1:11" x14ac:dyDescent="0.25">
      <c r="A10" s="3" t="s">
        <v>219</v>
      </c>
      <c r="B10" s="3" t="s">
        <v>355</v>
      </c>
      <c r="C10" s="3" t="s">
        <v>356</v>
      </c>
      <c r="D10" s="3" t="s">
        <v>357</v>
      </c>
      <c r="E10" s="3" t="s">
        <v>358</v>
      </c>
      <c r="F10" s="3" t="s">
        <v>359</v>
      </c>
      <c r="G10" s="3" t="s">
        <v>7</v>
      </c>
      <c r="H10" s="11">
        <v>70.86</v>
      </c>
      <c r="I10" s="7">
        <v>0.35129381592600001</v>
      </c>
      <c r="J10" s="4">
        <f t="shared" si="0"/>
        <v>24.892679796516362</v>
      </c>
      <c r="K10" s="6">
        <f t="shared" si="1"/>
        <v>5.6144151916973969E-3</v>
      </c>
    </row>
    <row r="11" spans="1:11" x14ac:dyDescent="0.25">
      <c r="A11" s="3" t="s">
        <v>219</v>
      </c>
      <c r="B11" s="3" t="s">
        <v>220</v>
      </c>
      <c r="C11" s="3" t="s">
        <v>221</v>
      </c>
      <c r="D11" s="3" t="s">
        <v>222</v>
      </c>
      <c r="E11" s="3" t="s">
        <v>223</v>
      </c>
      <c r="F11" s="3" t="s">
        <v>224</v>
      </c>
      <c r="G11" s="3" t="s">
        <v>6</v>
      </c>
      <c r="H11" s="11">
        <v>231.54</v>
      </c>
      <c r="I11" s="7">
        <v>0.10655485297800001</v>
      </c>
      <c r="J11" s="4">
        <f t="shared" si="0"/>
        <v>24.67171065852612</v>
      </c>
      <c r="K11" s="6">
        <f t="shared" si="1"/>
        <v>5.5645767454003325E-3</v>
      </c>
    </row>
    <row r="12" spans="1:11" x14ac:dyDescent="0.25">
      <c r="A12" s="3" t="s">
        <v>219</v>
      </c>
      <c r="B12" s="3" t="s">
        <v>250</v>
      </c>
      <c r="C12" s="3" t="s">
        <v>251</v>
      </c>
      <c r="D12" s="3" t="s">
        <v>252</v>
      </c>
      <c r="E12" s="3" t="s">
        <v>253</v>
      </c>
      <c r="F12" s="3" t="s">
        <v>254</v>
      </c>
      <c r="G12" s="3" t="s">
        <v>47</v>
      </c>
      <c r="H12" s="11">
        <v>71.14</v>
      </c>
      <c r="I12" s="7">
        <v>0.34630742733600001</v>
      </c>
      <c r="J12" s="4">
        <f t="shared" si="0"/>
        <v>24.636310380683042</v>
      </c>
      <c r="K12" s="6">
        <f t="shared" si="1"/>
        <v>5.5565923958109291E-3</v>
      </c>
    </row>
    <row r="13" spans="1:11" x14ac:dyDescent="0.25">
      <c r="A13" s="3" t="s">
        <v>219</v>
      </c>
      <c r="B13" s="3" t="s">
        <v>129</v>
      </c>
      <c r="C13" s="3" t="s">
        <v>130</v>
      </c>
      <c r="D13" s="3" t="s">
        <v>131</v>
      </c>
      <c r="E13" s="3" t="s">
        <v>132</v>
      </c>
      <c r="F13" s="3" t="s">
        <v>133</v>
      </c>
      <c r="G13" s="3" t="s">
        <v>38</v>
      </c>
      <c r="H13" s="11">
        <v>63.35</v>
      </c>
      <c r="I13" s="7">
        <v>0.38861839955400002</v>
      </c>
      <c r="J13" s="4">
        <f t="shared" si="0"/>
        <v>24.618975611745903</v>
      </c>
      <c r="K13" s="6">
        <f t="shared" si="1"/>
        <v>5.5526826283266396E-3</v>
      </c>
    </row>
    <row r="14" spans="1:11" x14ac:dyDescent="0.25">
      <c r="A14" s="3" t="s">
        <v>219</v>
      </c>
      <c r="B14" s="3" t="s">
        <v>255</v>
      </c>
      <c r="C14" s="3" t="s">
        <v>256</v>
      </c>
      <c r="D14" s="3" t="s">
        <v>257</v>
      </c>
      <c r="E14" s="3" t="s">
        <v>258</v>
      </c>
      <c r="F14" s="3" t="s">
        <v>259</v>
      </c>
      <c r="G14" s="3" t="s">
        <v>38</v>
      </c>
      <c r="H14" s="11">
        <v>106.24</v>
      </c>
      <c r="I14" s="7">
        <v>0.23059585756600001</v>
      </c>
      <c r="J14" s="4">
        <f t="shared" si="0"/>
        <v>24.498503907811841</v>
      </c>
      <c r="K14" s="6">
        <f t="shared" si="1"/>
        <v>5.5255108585426684E-3</v>
      </c>
    </row>
    <row r="15" spans="1:11" x14ac:dyDescent="0.25">
      <c r="A15" s="3" t="s">
        <v>219</v>
      </c>
      <c r="B15" s="3" t="s">
        <v>285</v>
      </c>
      <c r="C15" s="3" t="s">
        <v>286</v>
      </c>
      <c r="D15" s="3" t="s">
        <v>287</v>
      </c>
      <c r="E15" s="3" t="s">
        <v>288</v>
      </c>
      <c r="F15" s="3" t="s">
        <v>289</v>
      </c>
      <c r="G15" s="3" t="s">
        <v>7</v>
      </c>
      <c r="H15" s="11">
        <v>305.41000000000003</v>
      </c>
      <c r="I15" s="7">
        <v>7.9960272154999998E-2</v>
      </c>
      <c r="J15" s="4">
        <f t="shared" si="0"/>
        <v>24.420666718858552</v>
      </c>
      <c r="K15" s="6">
        <f t="shared" si="1"/>
        <v>5.5079550831215124E-3</v>
      </c>
    </row>
    <row r="16" spans="1:11" x14ac:dyDescent="0.25">
      <c r="A16" s="3" t="s">
        <v>219</v>
      </c>
      <c r="B16" s="3" t="s">
        <v>380</v>
      </c>
      <c r="C16" s="3" t="s">
        <v>381</v>
      </c>
      <c r="D16" s="3" t="s">
        <v>382</v>
      </c>
      <c r="E16" s="3" t="s">
        <v>383</v>
      </c>
      <c r="F16" s="3" t="s">
        <v>384</v>
      </c>
      <c r="G16" s="3" t="s">
        <v>31</v>
      </c>
      <c r="H16" s="11">
        <v>86.08</v>
      </c>
      <c r="I16" s="7">
        <v>0.28286111818699999</v>
      </c>
      <c r="J16" s="4">
        <f t="shared" si="0"/>
        <v>24.348685053536958</v>
      </c>
      <c r="K16" s="6">
        <f t="shared" si="1"/>
        <v>5.4917199907727251E-3</v>
      </c>
    </row>
    <row r="17" spans="1:11" x14ac:dyDescent="0.25">
      <c r="A17" s="3" t="s">
        <v>219</v>
      </c>
      <c r="B17" s="3" t="s">
        <v>290</v>
      </c>
      <c r="C17" s="3" t="s">
        <v>291</v>
      </c>
      <c r="D17" s="3" t="s">
        <v>292</v>
      </c>
      <c r="E17" s="3" t="s">
        <v>293</v>
      </c>
      <c r="F17" s="3" t="s">
        <v>294</v>
      </c>
      <c r="G17" s="3" t="s">
        <v>7</v>
      </c>
      <c r="H17" s="11">
        <v>499.21</v>
      </c>
      <c r="I17" s="7">
        <v>4.8745815584999998E-2</v>
      </c>
      <c r="J17" s="4">
        <f t="shared" si="0"/>
        <v>24.334398598187846</v>
      </c>
      <c r="K17" s="6">
        <f t="shared" si="1"/>
        <v>5.4884977546533834E-3</v>
      </c>
    </row>
    <row r="18" spans="1:11" x14ac:dyDescent="0.25">
      <c r="A18" s="3" t="s">
        <v>219</v>
      </c>
      <c r="B18" s="3" t="s">
        <v>84</v>
      </c>
      <c r="C18" s="3" t="s">
        <v>85</v>
      </c>
      <c r="D18" s="3" t="s">
        <v>86</v>
      </c>
      <c r="E18" s="3" t="s">
        <v>87</v>
      </c>
      <c r="F18" s="3" t="s">
        <v>88</v>
      </c>
      <c r="G18" s="3" t="s">
        <v>7</v>
      </c>
      <c r="H18" s="11">
        <v>35.51</v>
      </c>
      <c r="I18" s="7">
        <v>0.68502836058299998</v>
      </c>
      <c r="J18" s="4">
        <f t="shared" si="0"/>
        <v>24.325357084302329</v>
      </c>
      <c r="K18" s="6">
        <f t="shared" si="1"/>
        <v>5.4864584879561152E-3</v>
      </c>
    </row>
    <row r="19" spans="1:11" x14ac:dyDescent="0.25">
      <c r="A19" s="3" t="s">
        <v>219</v>
      </c>
      <c r="B19" s="3" t="s">
        <v>305</v>
      </c>
      <c r="C19" s="3" t="s">
        <v>306</v>
      </c>
      <c r="D19" s="3" t="s">
        <v>307</v>
      </c>
      <c r="E19" s="3" t="s">
        <v>308</v>
      </c>
      <c r="F19" s="3" t="s">
        <v>309</v>
      </c>
      <c r="G19" s="3" t="s">
        <v>6</v>
      </c>
      <c r="H19" s="11">
        <v>191.36</v>
      </c>
      <c r="I19" s="7">
        <v>0.12702694339500001</v>
      </c>
      <c r="J19" s="4">
        <f t="shared" si="0"/>
        <v>24.307875888067205</v>
      </c>
      <c r="K19" s="6">
        <f t="shared" si="1"/>
        <v>5.4825156945520377E-3</v>
      </c>
    </row>
    <row r="20" spans="1:11" x14ac:dyDescent="0.25">
      <c r="A20" s="3" t="s">
        <v>219</v>
      </c>
      <c r="B20" s="3" t="s">
        <v>94</v>
      </c>
      <c r="C20" s="3" t="s">
        <v>95</v>
      </c>
      <c r="D20" s="3" t="s">
        <v>96</v>
      </c>
      <c r="E20" s="3" t="s">
        <v>97</v>
      </c>
      <c r="F20" s="3" t="s">
        <v>98</v>
      </c>
      <c r="G20" s="3" t="s">
        <v>31</v>
      </c>
      <c r="H20" s="11">
        <v>229.86</v>
      </c>
      <c r="I20" s="7">
        <v>0.104656213663</v>
      </c>
      <c r="J20" s="4">
        <f t="shared" si="0"/>
        <v>24.05627727257718</v>
      </c>
      <c r="K20" s="6">
        <f t="shared" si="1"/>
        <v>5.4257689280100552E-3</v>
      </c>
    </row>
    <row r="21" spans="1:11" x14ac:dyDescent="0.25">
      <c r="A21" s="3" t="s">
        <v>219</v>
      </c>
      <c r="B21" s="3" t="s">
        <v>270</v>
      </c>
      <c r="C21" s="3" t="s">
        <v>271</v>
      </c>
      <c r="D21" s="3" t="s">
        <v>272</v>
      </c>
      <c r="E21" s="3" t="s">
        <v>273</v>
      </c>
      <c r="F21" s="3" t="s">
        <v>274</v>
      </c>
      <c r="G21" s="3" t="s">
        <v>31</v>
      </c>
      <c r="H21" s="11">
        <v>262.87</v>
      </c>
      <c r="I21" s="7">
        <v>9.1316452788999997E-2</v>
      </c>
      <c r="J21" s="4">
        <f t="shared" si="0"/>
        <v>24.004355944644431</v>
      </c>
      <c r="K21" s="6">
        <f t="shared" si="1"/>
        <v>5.4140583410141338E-3</v>
      </c>
    </row>
    <row r="22" spans="1:11" x14ac:dyDescent="0.25">
      <c r="A22" s="3" t="s">
        <v>219</v>
      </c>
      <c r="B22" s="3" t="s">
        <v>225</v>
      </c>
      <c r="C22" s="3" t="s">
        <v>226</v>
      </c>
      <c r="D22" s="3" t="s">
        <v>227</v>
      </c>
      <c r="E22" s="3" t="s">
        <v>228</v>
      </c>
      <c r="F22" s="3" t="s">
        <v>229</v>
      </c>
      <c r="G22" s="3" t="s">
        <v>6</v>
      </c>
      <c r="H22" s="11">
        <v>312.52999999999997</v>
      </c>
      <c r="I22" s="7">
        <v>7.6637104474999995E-2</v>
      </c>
      <c r="J22" s="4">
        <f t="shared" si="0"/>
        <v>23.951394261571746</v>
      </c>
      <c r="K22" s="6">
        <f t="shared" si="1"/>
        <v>5.4021131072967592E-3</v>
      </c>
    </row>
    <row r="23" spans="1:11" x14ac:dyDescent="0.25">
      <c r="A23" s="3" t="s">
        <v>219</v>
      </c>
      <c r="B23" s="3" t="s">
        <v>385</v>
      </c>
      <c r="C23" s="3" t="s">
        <v>386</v>
      </c>
      <c r="D23" s="3" t="s">
        <v>387</v>
      </c>
      <c r="E23" s="3" t="s">
        <v>388</v>
      </c>
      <c r="F23" s="3" t="s">
        <v>389</v>
      </c>
      <c r="G23" s="3" t="s">
        <v>8</v>
      </c>
      <c r="H23" s="11">
        <v>76.62</v>
      </c>
      <c r="I23" s="7">
        <v>0.312480917192</v>
      </c>
      <c r="J23" s="4">
        <f t="shared" si="0"/>
        <v>23.94228787525104</v>
      </c>
      <c r="K23" s="6">
        <f t="shared" si="1"/>
        <v>5.400059208957233E-3</v>
      </c>
    </row>
    <row r="24" spans="1:11" x14ac:dyDescent="0.25">
      <c r="A24" s="3" t="s">
        <v>219</v>
      </c>
      <c r="B24" s="3" t="s">
        <v>240</v>
      </c>
      <c r="C24" s="3" t="s">
        <v>241</v>
      </c>
      <c r="D24" s="3" t="s">
        <v>242</v>
      </c>
      <c r="E24" s="3" t="s">
        <v>243</v>
      </c>
      <c r="F24" s="3" t="s">
        <v>244</v>
      </c>
      <c r="G24" s="3" t="s">
        <v>31</v>
      </c>
      <c r="H24" s="11">
        <v>67.069999999999993</v>
      </c>
      <c r="I24" s="7">
        <v>0.35648312727199999</v>
      </c>
      <c r="J24" s="4">
        <f t="shared" si="0"/>
        <v>23.909323346133036</v>
      </c>
      <c r="K24" s="6">
        <f t="shared" si="1"/>
        <v>5.3926242298959117E-3</v>
      </c>
    </row>
    <row r="25" spans="1:11" x14ac:dyDescent="0.25">
      <c r="A25" s="3" t="s">
        <v>219</v>
      </c>
      <c r="B25" s="3" t="s">
        <v>59</v>
      </c>
      <c r="C25" s="3" t="s">
        <v>60</v>
      </c>
      <c r="D25" s="3" t="s">
        <v>61</v>
      </c>
      <c r="E25" s="3" t="s">
        <v>62</v>
      </c>
      <c r="F25" s="3" t="s">
        <v>63</v>
      </c>
      <c r="G25" s="3" t="s">
        <v>8</v>
      </c>
      <c r="H25" s="11">
        <v>158.41999999999999</v>
      </c>
      <c r="I25" s="7">
        <v>0.15077602150399999</v>
      </c>
      <c r="J25" s="4">
        <f t="shared" si="0"/>
        <v>23.885937326663676</v>
      </c>
      <c r="K25" s="6">
        <f t="shared" si="1"/>
        <v>5.3873496341490731E-3</v>
      </c>
    </row>
    <row r="26" spans="1:11" x14ac:dyDescent="0.25">
      <c r="A26" s="3" t="s">
        <v>219</v>
      </c>
      <c r="B26" s="3" t="s">
        <v>124</v>
      </c>
      <c r="C26" s="3" t="s">
        <v>125</v>
      </c>
      <c r="D26" s="3" t="s">
        <v>126</v>
      </c>
      <c r="E26" s="3" t="s">
        <v>127</v>
      </c>
      <c r="F26" s="3" t="s">
        <v>128</v>
      </c>
      <c r="G26" s="3" t="s">
        <v>31</v>
      </c>
      <c r="H26" s="11">
        <v>586.04</v>
      </c>
      <c r="I26" s="7">
        <v>4.0754390231999997E-2</v>
      </c>
      <c r="J26" s="4">
        <f t="shared" si="0"/>
        <v>23.883702851561278</v>
      </c>
      <c r="K26" s="6">
        <f t="shared" si="1"/>
        <v>5.3868456598456672E-3</v>
      </c>
    </row>
    <row r="27" spans="1:11" x14ac:dyDescent="0.25">
      <c r="A27" s="3" t="s">
        <v>219</v>
      </c>
      <c r="B27" s="3" t="s">
        <v>375</v>
      </c>
      <c r="C27" s="3" t="s">
        <v>376</v>
      </c>
      <c r="D27" s="3" t="s">
        <v>377</v>
      </c>
      <c r="E27" s="3" t="s">
        <v>378</v>
      </c>
      <c r="F27" s="3" t="s">
        <v>379</v>
      </c>
      <c r="G27" s="3" t="s">
        <v>43</v>
      </c>
      <c r="H27" s="11">
        <v>178.14</v>
      </c>
      <c r="I27" s="7">
        <v>0.13387463318000001</v>
      </c>
      <c r="J27" s="4">
        <f t="shared" si="0"/>
        <v>23.848427154685201</v>
      </c>
      <c r="K27" s="6">
        <f t="shared" si="1"/>
        <v>5.3788894088490791E-3</v>
      </c>
    </row>
    <row r="28" spans="1:11" x14ac:dyDescent="0.25">
      <c r="A28" s="3" t="s">
        <v>219</v>
      </c>
      <c r="B28" s="3" t="s">
        <v>315</v>
      </c>
      <c r="C28" s="3" t="s">
        <v>316</v>
      </c>
      <c r="D28" s="3" t="s">
        <v>317</v>
      </c>
      <c r="E28" s="3" t="s">
        <v>318</v>
      </c>
      <c r="F28" s="3" t="s">
        <v>319</v>
      </c>
      <c r="G28" s="3" t="s">
        <v>8</v>
      </c>
      <c r="H28" s="11">
        <v>42.47</v>
      </c>
      <c r="I28" s="7">
        <v>0.55994373685999999</v>
      </c>
      <c r="J28" s="4">
        <f t="shared" si="0"/>
        <v>23.780810504444197</v>
      </c>
      <c r="K28" s="6">
        <f t="shared" si="1"/>
        <v>5.3636388230773576E-3</v>
      </c>
    </row>
    <row r="29" spans="1:11" x14ac:dyDescent="0.25">
      <c r="A29" s="3" t="s">
        <v>219</v>
      </c>
      <c r="B29" s="3" t="s">
        <v>260</v>
      </c>
      <c r="C29" s="3" t="s">
        <v>261</v>
      </c>
      <c r="D29" s="3" t="s">
        <v>262</v>
      </c>
      <c r="E29" s="3" t="s">
        <v>263</v>
      </c>
      <c r="F29" s="3" t="s">
        <v>264</v>
      </c>
      <c r="G29" s="3" t="s">
        <v>32</v>
      </c>
      <c r="H29" s="11">
        <v>63.06</v>
      </c>
      <c r="I29" s="7">
        <v>0.37585524236500001</v>
      </c>
      <c r="J29" s="4">
        <f t="shared" si="0"/>
        <v>23.701431583536902</v>
      </c>
      <c r="K29" s="6">
        <f t="shared" si="1"/>
        <v>5.3457353179872857E-3</v>
      </c>
    </row>
    <row r="30" spans="1:11" x14ac:dyDescent="0.25">
      <c r="A30" s="3" t="s">
        <v>219</v>
      </c>
      <c r="B30" s="3" t="s">
        <v>49</v>
      </c>
      <c r="C30" s="3" t="s">
        <v>50</v>
      </c>
      <c r="D30" s="3" t="s">
        <v>51</v>
      </c>
      <c r="E30" s="3" t="s">
        <v>52</v>
      </c>
      <c r="F30" s="3" t="s">
        <v>53</v>
      </c>
      <c r="G30" s="3" t="s">
        <v>38</v>
      </c>
      <c r="H30" s="11">
        <v>28.31</v>
      </c>
      <c r="I30" s="7">
        <v>0.83402588904899999</v>
      </c>
      <c r="J30" s="4">
        <f t="shared" si="0"/>
        <v>23.611272918977189</v>
      </c>
      <c r="K30" s="6">
        <f t="shared" si="1"/>
        <v>5.3254004974655498E-3</v>
      </c>
    </row>
    <row r="31" spans="1:11" x14ac:dyDescent="0.25">
      <c r="A31" s="3" t="s">
        <v>219</v>
      </c>
      <c r="B31" s="3" t="s">
        <v>365</v>
      </c>
      <c r="C31" s="3" t="s">
        <v>366</v>
      </c>
      <c r="D31" s="3" t="s">
        <v>367</v>
      </c>
      <c r="E31" s="3" t="s">
        <v>368</v>
      </c>
      <c r="F31" s="3" t="s">
        <v>369</v>
      </c>
      <c r="G31" s="3" t="s">
        <v>7</v>
      </c>
      <c r="H31" s="11">
        <v>236.37</v>
      </c>
      <c r="I31" s="7">
        <v>9.9675716829000005E-2</v>
      </c>
      <c r="J31" s="4">
        <f t="shared" si="0"/>
        <v>23.560349186870731</v>
      </c>
      <c r="K31" s="6">
        <f t="shared" si="1"/>
        <v>5.3139149130490239E-3</v>
      </c>
    </row>
    <row r="32" spans="1:11" x14ac:dyDescent="0.25">
      <c r="A32" s="3" t="s">
        <v>219</v>
      </c>
      <c r="B32" s="3" t="s">
        <v>64</v>
      </c>
      <c r="C32" s="3" t="s">
        <v>65</v>
      </c>
      <c r="D32" s="3" t="s">
        <v>66</v>
      </c>
      <c r="E32" s="3" t="s">
        <v>67</v>
      </c>
      <c r="F32" s="3" t="s">
        <v>68</v>
      </c>
      <c r="G32" s="3" t="s">
        <v>7</v>
      </c>
      <c r="H32" s="11">
        <v>341</v>
      </c>
      <c r="I32" s="7">
        <v>6.8911071968000004E-2</v>
      </c>
      <c r="J32" s="4">
        <f t="shared" si="0"/>
        <v>23.498675541088001</v>
      </c>
      <c r="K32" s="6">
        <f t="shared" si="1"/>
        <v>5.3000047411976845E-3</v>
      </c>
    </row>
    <row r="33" spans="1:11" x14ac:dyDescent="0.25">
      <c r="A33" s="3" t="s">
        <v>219</v>
      </c>
      <c r="B33" s="3" t="s">
        <v>350</v>
      </c>
      <c r="C33" s="3" t="s">
        <v>351</v>
      </c>
      <c r="D33" s="3" t="s">
        <v>352</v>
      </c>
      <c r="E33" s="3" t="s">
        <v>353</v>
      </c>
      <c r="F33" s="3" t="s">
        <v>354</v>
      </c>
      <c r="G33" s="3" t="s">
        <v>33</v>
      </c>
      <c r="H33" s="11">
        <v>144.54</v>
      </c>
      <c r="I33" s="7">
        <v>0.16243612208399999</v>
      </c>
      <c r="J33" s="4">
        <f t="shared" si="0"/>
        <v>23.478517086021355</v>
      </c>
      <c r="K33" s="6">
        <f t="shared" si="1"/>
        <v>5.2954581059100215E-3</v>
      </c>
    </row>
    <row r="34" spans="1:11" x14ac:dyDescent="0.25">
      <c r="A34" s="3" t="s">
        <v>219</v>
      </c>
      <c r="B34" s="3" t="s">
        <v>300</v>
      </c>
      <c r="C34" s="3" t="s">
        <v>301</v>
      </c>
      <c r="D34" s="3" t="s">
        <v>302</v>
      </c>
      <c r="E34" s="3" t="s">
        <v>303</v>
      </c>
      <c r="F34" s="3" t="s">
        <v>304</v>
      </c>
      <c r="G34" s="3" t="s">
        <v>7</v>
      </c>
      <c r="H34" s="11">
        <v>91.37</v>
      </c>
      <c r="I34" s="7">
        <v>0.25693518304000001</v>
      </c>
      <c r="J34" s="4">
        <f t="shared" ref="J34:J51" si="2">$H34*$I34</f>
        <v>23.476167674364802</v>
      </c>
      <c r="K34" s="6">
        <f t="shared" ref="K34:K51" si="3">$J34/4433.7084</f>
        <v>5.2949282082612381E-3</v>
      </c>
    </row>
    <row r="35" spans="1:11" x14ac:dyDescent="0.25">
      <c r="A35" s="3" t="s">
        <v>219</v>
      </c>
      <c r="B35" s="3" t="s">
        <v>109</v>
      </c>
      <c r="C35" s="3" t="s">
        <v>110</v>
      </c>
      <c r="D35" s="3" t="s">
        <v>111</v>
      </c>
      <c r="E35" s="3" t="s">
        <v>112</v>
      </c>
      <c r="F35" s="3" t="s">
        <v>113</v>
      </c>
      <c r="G35" s="3" t="s">
        <v>6</v>
      </c>
      <c r="H35" s="11">
        <v>190.58</v>
      </c>
      <c r="I35" s="7">
        <v>0.1230969681</v>
      </c>
      <c r="J35" s="4">
        <f t="shared" si="2"/>
        <v>23.459820180497999</v>
      </c>
      <c r="K35" s="6">
        <f t="shared" si="3"/>
        <v>5.2912411155632147E-3</v>
      </c>
    </row>
    <row r="36" spans="1:11" x14ac:dyDescent="0.25">
      <c r="A36" s="3" t="s">
        <v>219</v>
      </c>
      <c r="B36" s="3" t="s">
        <v>370</v>
      </c>
      <c r="C36" s="3" t="s">
        <v>371</v>
      </c>
      <c r="D36" s="3" t="s">
        <v>372</v>
      </c>
      <c r="E36" s="3" t="s">
        <v>373</v>
      </c>
      <c r="F36" s="3" t="s">
        <v>374</v>
      </c>
      <c r="G36" s="3" t="s">
        <v>8</v>
      </c>
      <c r="H36" s="11">
        <v>6.09</v>
      </c>
      <c r="I36" s="7">
        <v>3.8477936163769999</v>
      </c>
      <c r="J36" s="4">
        <f t="shared" si="2"/>
        <v>23.433063123735931</v>
      </c>
      <c r="K36" s="6">
        <f t="shared" si="3"/>
        <v>5.2852061997888562E-3</v>
      </c>
    </row>
    <row r="37" spans="1:11" x14ac:dyDescent="0.25">
      <c r="A37" s="3" t="s">
        <v>219</v>
      </c>
      <c r="B37" s="3" t="s">
        <v>280</v>
      </c>
      <c r="C37" s="3" t="s">
        <v>281</v>
      </c>
      <c r="D37" s="3" t="s">
        <v>282</v>
      </c>
      <c r="E37" s="3" t="s">
        <v>283</v>
      </c>
      <c r="F37" s="3" t="s">
        <v>284</v>
      </c>
      <c r="G37" s="3" t="s">
        <v>6</v>
      </c>
      <c r="H37" s="11">
        <v>185.42</v>
      </c>
      <c r="I37" s="7">
        <v>0.12579618769600001</v>
      </c>
      <c r="J37" s="4">
        <f t="shared" si="2"/>
        <v>23.325129122592319</v>
      </c>
      <c r="K37" s="6">
        <f t="shared" si="3"/>
        <v>5.2608622440285689E-3</v>
      </c>
    </row>
    <row r="38" spans="1:11" x14ac:dyDescent="0.25">
      <c r="A38" s="3" t="s">
        <v>219</v>
      </c>
      <c r="B38" s="3" t="s">
        <v>275</v>
      </c>
      <c r="C38" s="3" t="s">
        <v>276</v>
      </c>
      <c r="D38" s="3" t="s">
        <v>277</v>
      </c>
      <c r="E38" s="3" t="s">
        <v>278</v>
      </c>
      <c r="F38" s="3" t="s">
        <v>279</v>
      </c>
      <c r="G38" s="3" t="s">
        <v>8</v>
      </c>
      <c r="H38" s="11">
        <v>181.63</v>
      </c>
      <c r="I38" s="7">
        <v>0.12823756233200001</v>
      </c>
      <c r="J38" s="4">
        <f t="shared" si="2"/>
        <v>23.29178844636116</v>
      </c>
      <c r="K38" s="6">
        <f t="shared" si="3"/>
        <v>5.2533424269311799E-3</v>
      </c>
    </row>
    <row r="39" spans="1:11" x14ac:dyDescent="0.25">
      <c r="A39" s="3" t="s">
        <v>219</v>
      </c>
      <c r="B39" s="3" t="s">
        <v>114</v>
      </c>
      <c r="C39" s="3" t="s">
        <v>115</v>
      </c>
      <c r="D39" s="3" t="s">
        <v>116</v>
      </c>
      <c r="E39" s="3" t="s">
        <v>117</v>
      </c>
      <c r="F39" s="3" t="s">
        <v>118</v>
      </c>
      <c r="G39" s="3" t="s">
        <v>7</v>
      </c>
      <c r="H39" s="11">
        <v>167.33</v>
      </c>
      <c r="I39" s="7">
        <v>0.13913498255599999</v>
      </c>
      <c r="J39" s="4">
        <f t="shared" si="2"/>
        <v>23.28145663109548</v>
      </c>
      <c r="K39" s="6">
        <f t="shared" si="3"/>
        <v>5.2510121394306122E-3</v>
      </c>
    </row>
    <row r="40" spans="1:11" x14ac:dyDescent="0.25">
      <c r="A40" s="3" t="s">
        <v>219</v>
      </c>
      <c r="B40" s="3" t="s">
        <v>390</v>
      </c>
      <c r="C40" s="3" t="s">
        <v>391</v>
      </c>
      <c r="D40" s="3" t="s">
        <v>392</v>
      </c>
      <c r="E40" s="3" t="s">
        <v>393</v>
      </c>
      <c r="F40" s="3" t="s">
        <v>394</v>
      </c>
      <c r="G40" s="3" t="s">
        <v>31</v>
      </c>
      <c r="H40" s="11">
        <v>82.5</v>
      </c>
      <c r="I40" s="7">
        <v>0.28171258934799998</v>
      </c>
      <c r="J40" s="4">
        <f t="shared" si="2"/>
        <v>23.241288621209996</v>
      </c>
      <c r="K40" s="6">
        <f t="shared" si="3"/>
        <v>5.2419524525361191E-3</v>
      </c>
    </row>
    <row r="41" spans="1:11" x14ac:dyDescent="0.25">
      <c r="A41" s="3" t="s">
        <v>219</v>
      </c>
      <c r="B41" s="3" t="s">
        <v>295</v>
      </c>
      <c r="C41" s="3" t="s">
        <v>296</v>
      </c>
      <c r="D41" s="3" t="s">
        <v>297</v>
      </c>
      <c r="E41" s="3" t="s">
        <v>298</v>
      </c>
      <c r="F41" s="3" t="s">
        <v>299</v>
      </c>
      <c r="G41" s="3" t="s">
        <v>8</v>
      </c>
      <c r="H41" s="11">
        <v>100.39</v>
      </c>
      <c r="I41" s="7">
        <v>0.23150958463499999</v>
      </c>
      <c r="J41" s="4">
        <f t="shared" si="2"/>
        <v>23.241247201507647</v>
      </c>
      <c r="K41" s="6">
        <f t="shared" si="3"/>
        <v>5.2419431105364634E-3</v>
      </c>
    </row>
    <row r="42" spans="1:11" x14ac:dyDescent="0.25">
      <c r="A42" s="3" t="s">
        <v>219</v>
      </c>
      <c r="B42" s="3" t="s">
        <v>325</v>
      </c>
      <c r="C42" s="3" t="s">
        <v>326</v>
      </c>
      <c r="D42" s="3" t="s">
        <v>327</v>
      </c>
      <c r="E42" s="3" t="s">
        <v>328</v>
      </c>
      <c r="F42" s="3" t="s">
        <v>329</v>
      </c>
      <c r="G42" s="3" t="s">
        <v>43</v>
      </c>
      <c r="H42" s="11">
        <v>60.79</v>
      </c>
      <c r="I42" s="7">
        <v>0.381933066687</v>
      </c>
      <c r="J42" s="4">
        <f t="shared" si="2"/>
        <v>23.217711123902731</v>
      </c>
      <c r="K42" s="6">
        <f t="shared" si="3"/>
        <v>5.2366346699531992E-3</v>
      </c>
    </row>
    <row r="43" spans="1:11" x14ac:dyDescent="0.25">
      <c r="A43" s="3" t="s">
        <v>219</v>
      </c>
      <c r="B43" s="3" t="s">
        <v>119</v>
      </c>
      <c r="C43" s="3" t="s">
        <v>120</v>
      </c>
      <c r="D43" s="3" t="s">
        <v>121</v>
      </c>
      <c r="E43" s="3" t="s">
        <v>122</v>
      </c>
      <c r="F43" s="3" t="s">
        <v>123</v>
      </c>
      <c r="G43" s="3" t="s">
        <v>33</v>
      </c>
      <c r="H43" s="11">
        <v>83.22</v>
      </c>
      <c r="I43" s="7">
        <v>0.27898679525600001</v>
      </c>
      <c r="J43" s="4">
        <f t="shared" si="2"/>
        <v>23.217281101204321</v>
      </c>
      <c r="K43" s="6">
        <f t="shared" si="3"/>
        <v>5.236537680557503E-3</v>
      </c>
    </row>
    <row r="44" spans="1:11" x14ac:dyDescent="0.25">
      <c r="A44" s="3" t="s">
        <v>219</v>
      </c>
      <c r="B44" s="3" t="s">
        <v>310</v>
      </c>
      <c r="C44" s="3" t="s">
        <v>311</v>
      </c>
      <c r="D44" s="3" t="s">
        <v>312</v>
      </c>
      <c r="E44" s="3" t="s">
        <v>313</v>
      </c>
      <c r="F44" s="3" t="s">
        <v>314</v>
      </c>
      <c r="G44" s="3" t="s">
        <v>33</v>
      </c>
      <c r="H44" s="11">
        <v>107.81</v>
      </c>
      <c r="I44" s="7">
        <v>0.21517512276100001</v>
      </c>
      <c r="J44" s="4">
        <f t="shared" si="2"/>
        <v>23.19802998486341</v>
      </c>
      <c r="K44" s="6">
        <f t="shared" si="3"/>
        <v>5.2321956908269853E-3</v>
      </c>
    </row>
    <row r="45" spans="1:11" x14ac:dyDescent="0.25">
      <c r="A45" s="3" t="s">
        <v>219</v>
      </c>
      <c r="B45" s="3" t="s">
        <v>320</v>
      </c>
      <c r="C45" s="3" t="s">
        <v>321</v>
      </c>
      <c r="D45" s="3" t="s">
        <v>322</v>
      </c>
      <c r="E45" s="3" t="s">
        <v>323</v>
      </c>
      <c r="F45" s="3" t="s">
        <v>324</v>
      </c>
      <c r="G45" s="3" t="s">
        <v>7</v>
      </c>
      <c r="H45" s="11">
        <v>91.43</v>
      </c>
      <c r="I45" s="7">
        <v>0.25335808703099999</v>
      </c>
      <c r="J45" s="4">
        <f t="shared" si="2"/>
        <v>23.164529897244332</v>
      </c>
      <c r="K45" s="6">
        <f t="shared" si="3"/>
        <v>5.2246399193154715E-3</v>
      </c>
    </row>
    <row r="46" spans="1:11" x14ac:dyDescent="0.25">
      <c r="A46" s="3" t="s">
        <v>219</v>
      </c>
      <c r="B46" s="3" t="s">
        <v>235</v>
      </c>
      <c r="C46" s="3" t="s">
        <v>236</v>
      </c>
      <c r="D46" s="3" t="s">
        <v>237</v>
      </c>
      <c r="E46" s="3" t="s">
        <v>238</v>
      </c>
      <c r="F46" s="3" t="s">
        <v>239</v>
      </c>
      <c r="G46" s="3" t="s">
        <v>7</v>
      </c>
      <c r="H46" s="11">
        <v>132.4</v>
      </c>
      <c r="I46" s="7">
        <v>0.174954839768</v>
      </c>
      <c r="J46" s="4">
        <f t="shared" si="2"/>
        <v>23.164020785283199</v>
      </c>
      <c r="K46" s="6">
        <f t="shared" si="3"/>
        <v>5.224525091745591E-3</v>
      </c>
    </row>
    <row r="47" spans="1:11" x14ac:dyDescent="0.25">
      <c r="A47" s="3" t="s">
        <v>219</v>
      </c>
      <c r="B47" s="3" t="s">
        <v>54</v>
      </c>
      <c r="C47" s="3" t="s">
        <v>55</v>
      </c>
      <c r="D47" s="3" t="s">
        <v>56</v>
      </c>
      <c r="E47" s="3" t="s">
        <v>57</v>
      </c>
      <c r="F47" s="3" t="s">
        <v>58</v>
      </c>
      <c r="G47" s="3" t="s">
        <v>6</v>
      </c>
      <c r="H47" s="11">
        <v>323.12</v>
      </c>
      <c r="I47" s="7">
        <v>7.1611680051999999E-2</v>
      </c>
      <c r="J47" s="4">
        <f t="shared" si="2"/>
        <v>23.139166058402239</v>
      </c>
      <c r="K47" s="6">
        <f t="shared" si="3"/>
        <v>5.2189192366377179E-3</v>
      </c>
    </row>
    <row r="48" spans="1:11" x14ac:dyDescent="0.25">
      <c r="A48" s="3" t="s">
        <v>219</v>
      </c>
      <c r="B48" s="3" t="s">
        <v>345</v>
      </c>
      <c r="C48" s="3" t="s">
        <v>346</v>
      </c>
      <c r="D48" s="3" t="s">
        <v>347</v>
      </c>
      <c r="E48" s="3" t="s">
        <v>348</v>
      </c>
      <c r="F48" s="3" t="s">
        <v>349</v>
      </c>
      <c r="G48" s="3" t="s">
        <v>8</v>
      </c>
      <c r="H48" s="11">
        <v>81.069999999999993</v>
      </c>
      <c r="I48" s="7">
        <v>0.28496687416900002</v>
      </c>
      <c r="J48" s="4">
        <f t="shared" si="2"/>
        <v>23.102264488880831</v>
      </c>
      <c r="K48" s="6">
        <f t="shared" si="3"/>
        <v>5.2105962784744324E-3</v>
      </c>
    </row>
    <row r="49" spans="1:11" x14ac:dyDescent="0.25">
      <c r="A49" s="3" t="s">
        <v>219</v>
      </c>
      <c r="B49" s="3" t="s">
        <v>335</v>
      </c>
      <c r="C49" s="3" t="s">
        <v>336</v>
      </c>
      <c r="D49" s="3" t="s">
        <v>337</v>
      </c>
      <c r="E49" s="3" t="s">
        <v>338</v>
      </c>
      <c r="F49" s="3" t="s">
        <v>339</v>
      </c>
      <c r="G49" s="3" t="s">
        <v>7</v>
      </c>
      <c r="H49" s="11">
        <v>58.74</v>
      </c>
      <c r="I49" s="7">
        <v>0.39316042441100002</v>
      </c>
      <c r="J49" s="4">
        <f t="shared" si="2"/>
        <v>23.094243329902142</v>
      </c>
      <c r="K49" s="6">
        <f t="shared" si="3"/>
        <v>5.208787147549473E-3</v>
      </c>
    </row>
    <row r="50" spans="1:11" x14ac:dyDescent="0.25">
      <c r="A50" s="3" t="s">
        <v>219</v>
      </c>
      <c r="B50" s="3" t="s">
        <v>360</v>
      </c>
      <c r="C50" s="3" t="s">
        <v>361</v>
      </c>
      <c r="D50" s="3" t="s">
        <v>362</v>
      </c>
      <c r="E50" s="3" t="s">
        <v>363</v>
      </c>
      <c r="F50" s="3" t="s">
        <v>364</v>
      </c>
      <c r="G50" s="3" t="s">
        <v>33</v>
      </c>
      <c r="H50" s="11">
        <v>546.75</v>
      </c>
      <c r="I50" s="7">
        <v>4.2203872497999999E-2</v>
      </c>
      <c r="J50" s="4">
        <f t="shared" si="2"/>
        <v>23.074967288281499</v>
      </c>
      <c r="K50" s="6">
        <f t="shared" si="3"/>
        <v>5.2044395360510169E-3</v>
      </c>
    </row>
    <row r="51" spans="1:11" x14ac:dyDescent="0.25">
      <c r="A51" s="3" t="s">
        <v>219</v>
      </c>
      <c r="B51" s="3" t="s">
        <v>330</v>
      </c>
      <c r="C51" s="3" t="s">
        <v>331</v>
      </c>
      <c r="D51" s="3" t="s">
        <v>332</v>
      </c>
      <c r="E51" s="3" t="s">
        <v>333</v>
      </c>
      <c r="F51" s="3" t="s">
        <v>334</v>
      </c>
      <c r="G51" s="3" t="s">
        <v>8</v>
      </c>
      <c r="H51" s="11">
        <v>253.93</v>
      </c>
      <c r="I51" s="7">
        <v>9.0771369093000001E-2</v>
      </c>
      <c r="J51" s="4">
        <f t="shared" si="2"/>
        <v>23.049573753785491</v>
      </c>
      <c r="K51" s="6">
        <f t="shared" si="3"/>
        <v>5.1987121556720979E-3</v>
      </c>
    </row>
    <row r="52" spans="1:11" x14ac:dyDescent="0.25">
      <c r="H52" s="11"/>
      <c r="I52" s="7"/>
      <c r="K52" s="6"/>
    </row>
    <row r="53" spans="1:11" x14ac:dyDescent="0.25">
      <c r="H53" s="11"/>
      <c r="I53" s="7"/>
      <c r="K53" s="6"/>
    </row>
    <row r="54" spans="1:11" x14ac:dyDescent="0.25">
      <c r="H54" s="11"/>
      <c r="I54" s="7"/>
      <c r="K54" s="6"/>
    </row>
    <row r="55" spans="1:11" x14ac:dyDescent="0.25">
      <c r="H55" s="11"/>
      <c r="I55" s="7"/>
      <c r="K55" s="6"/>
    </row>
    <row r="56" spans="1:11" x14ac:dyDescent="0.25">
      <c r="H56" s="11"/>
      <c r="I56" s="7"/>
      <c r="K56" s="6"/>
    </row>
    <row r="57" spans="1:11" x14ac:dyDescent="0.25">
      <c r="H57" s="11"/>
      <c r="I57" s="7"/>
      <c r="K57" s="6"/>
    </row>
    <row r="58" spans="1:11" x14ac:dyDescent="0.25">
      <c r="H58" s="11"/>
      <c r="I58" s="7"/>
      <c r="K58" s="6"/>
    </row>
    <row r="59" spans="1:11" x14ac:dyDescent="0.25">
      <c r="H59" s="11"/>
      <c r="I59" s="7"/>
      <c r="K59" s="6"/>
    </row>
    <row r="60" spans="1:11" x14ac:dyDescent="0.25">
      <c r="H60" s="11"/>
      <c r="I60" s="7"/>
      <c r="K60" s="6"/>
    </row>
    <row r="61" spans="1:11" x14ac:dyDescent="0.25">
      <c r="H61" s="11"/>
      <c r="I61" s="7"/>
      <c r="K61" s="6"/>
    </row>
    <row r="62" spans="1:11" x14ac:dyDescent="0.25">
      <c r="H62" s="11"/>
      <c r="I62" s="7"/>
      <c r="K62" s="6"/>
    </row>
    <row r="63" spans="1:11" x14ac:dyDescent="0.25">
      <c r="H63" s="11"/>
      <c r="I63" s="7"/>
      <c r="K63" s="6"/>
    </row>
    <row r="64" spans="1:11" x14ac:dyDescent="0.25">
      <c r="H64" s="11"/>
      <c r="I64" s="7"/>
      <c r="K64" s="6"/>
    </row>
    <row r="65" spans="8:11" x14ac:dyDescent="0.25">
      <c r="H65" s="11"/>
      <c r="I65" s="7"/>
      <c r="K65" s="6"/>
    </row>
    <row r="66" spans="8:11" x14ac:dyDescent="0.25">
      <c r="H66" s="11"/>
      <c r="I66" s="7"/>
      <c r="K66" s="6"/>
    </row>
    <row r="67" spans="8:11" x14ac:dyDescent="0.25">
      <c r="H67" s="11"/>
      <c r="I67" s="7"/>
      <c r="K67" s="6"/>
    </row>
    <row r="68" spans="8:11" x14ac:dyDescent="0.25">
      <c r="H68" s="11"/>
      <c r="I68" s="7"/>
      <c r="K68" s="6"/>
    </row>
    <row r="69" spans="8:11" x14ac:dyDescent="0.25">
      <c r="H69" s="11"/>
      <c r="I69" s="7"/>
      <c r="K69" s="6"/>
    </row>
    <row r="70" spans="8:11" x14ac:dyDescent="0.25">
      <c r="H70" s="11"/>
      <c r="I70" s="7"/>
      <c r="K70" s="6"/>
    </row>
    <row r="71" spans="8:11" x14ac:dyDescent="0.25">
      <c r="H71" s="11"/>
      <c r="I71" s="7"/>
      <c r="K71" s="6"/>
    </row>
    <row r="72" spans="8:11" x14ac:dyDescent="0.25">
      <c r="H72" s="11"/>
      <c r="I72" s="7"/>
      <c r="K72" s="6"/>
    </row>
    <row r="73" spans="8:11" x14ac:dyDescent="0.25">
      <c r="H73" s="11"/>
      <c r="I73" s="7"/>
      <c r="K73" s="6"/>
    </row>
    <row r="74" spans="8:11" x14ac:dyDescent="0.25">
      <c r="H74" s="11"/>
      <c r="I74" s="7"/>
      <c r="K74" s="6"/>
    </row>
    <row r="75" spans="8:11" x14ac:dyDescent="0.25">
      <c r="H75" s="11"/>
      <c r="I75" s="7"/>
      <c r="K75" s="6"/>
    </row>
    <row r="76" spans="8:11" x14ac:dyDescent="0.25">
      <c r="H76" s="11"/>
      <c r="I76" s="7"/>
      <c r="K76" s="6"/>
    </row>
    <row r="77" spans="8:11" x14ac:dyDescent="0.25">
      <c r="H77" s="11"/>
      <c r="I77" s="7"/>
      <c r="K77" s="6"/>
    </row>
    <row r="78" spans="8:11" x14ac:dyDescent="0.25">
      <c r="H78" s="11"/>
      <c r="I78" s="7"/>
      <c r="K78" s="6"/>
    </row>
    <row r="79" spans="8:11" x14ac:dyDescent="0.25">
      <c r="H79" s="11"/>
      <c r="I79" s="7"/>
      <c r="K79" s="6"/>
    </row>
    <row r="80" spans="8:11" x14ac:dyDescent="0.25">
      <c r="H80" s="11"/>
      <c r="I80" s="7"/>
      <c r="K80" s="6"/>
    </row>
    <row r="81" spans="8:11" x14ac:dyDescent="0.25">
      <c r="H81" s="11"/>
      <c r="I81" s="7"/>
      <c r="K81" s="6"/>
    </row>
    <row r="82" spans="8:11" x14ac:dyDescent="0.25">
      <c r="H82" s="11"/>
      <c r="I82" s="7"/>
      <c r="K82" s="6"/>
    </row>
    <row r="83" spans="8:11" x14ac:dyDescent="0.25">
      <c r="H83" s="11"/>
      <c r="I83" s="7"/>
      <c r="K83" s="6"/>
    </row>
    <row r="84" spans="8:11" x14ac:dyDescent="0.25">
      <c r="H84" s="11"/>
      <c r="I84" s="7"/>
      <c r="K84" s="6"/>
    </row>
    <row r="85" spans="8:11" x14ac:dyDescent="0.25">
      <c r="H85" s="11"/>
      <c r="I85" s="7"/>
      <c r="K85" s="6"/>
    </row>
    <row r="86" spans="8:11" x14ac:dyDescent="0.25">
      <c r="H86" s="11"/>
      <c r="I86" s="7"/>
      <c r="K86" s="6"/>
    </row>
    <row r="87" spans="8:11" x14ac:dyDescent="0.25">
      <c r="H87" s="11"/>
      <c r="I87" s="7"/>
      <c r="K87" s="6"/>
    </row>
    <row r="88" spans="8:11" x14ac:dyDescent="0.25">
      <c r="H88" s="11"/>
      <c r="I88" s="7"/>
      <c r="K88" s="6"/>
    </row>
    <row r="89" spans="8:11" x14ac:dyDescent="0.25">
      <c r="H89" s="11"/>
      <c r="I89" s="7"/>
      <c r="K89" s="6"/>
    </row>
    <row r="90" spans="8:11" x14ac:dyDescent="0.25">
      <c r="H90" s="11"/>
      <c r="I90" s="7"/>
      <c r="K90" s="6"/>
    </row>
    <row r="91" spans="8:11" x14ac:dyDescent="0.25">
      <c r="H91" s="11"/>
      <c r="I91" s="7"/>
      <c r="K91" s="6"/>
    </row>
    <row r="92" spans="8:11" x14ac:dyDescent="0.25">
      <c r="H92" s="11"/>
      <c r="I92" s="7"/>
      <c r="K92" s="6"/>
    </row>
    <row r="93" spans="8:11" x14ac:dyDescent="0.25">
      <c r="H93" s="11"/>
      <c r="I93" s="7"/>
      <c r="K93" s="6"/>
    </row>
    <row r="94" spans="8:11" x14ac:dyDescent="0.25">
      <c r="H94" s="11"/>
      <c r="I94" s="7"/>
      <c r="K94" s="6"/>
    </row>
    <row r="95" spans="8:11" x14ac:dyDescent="0.25">
      <c r="H95" s="11"/>
      <c r="I95" s="7"/>
      <c r="K95" s="6"/>
    </row>
    <row r="96" spans="8:11" x14ac:dyDescent="0.25">
      <c r="H96" s="11"/>
      <c r="I96" s="7"/>
      <c r="K96" s="6"/>
    </row>
    <row r="97" spans="8:11" x14ac:dyDescent="0.25">
      <c r="H97" s="11"/>
      <c r="I97" s="7"/>
      <c r="K97" s="6"/>
    </row>
    <row r="98" spans="8:11" x14ac:dyDescent="0.25">
      <c r="H98" s="11"/>
      <c r="I98" s="7"/>
      <c r="K98" s="6"/>
    </row>
    <row r="99" spans="8:11" x14ac:dyDescent="0.25">
      <c r="H99" s="11"/>
      <c r="I99" s="7"/>
      <c r="K99" s="6"/>
    </row>
    <row r="100" spans="8:11" x14ac:dyDescent="0.25">
      <c r="H100" s="11"/>
      <c r="I100" s="7"/>
      <c r="K100" s="6"/>
    </row>
    <row r="101" spans="8:11" x14ac:dyDescent="0.25">
      <c r="H101" s="11"/>
      <c r="I101" s="7"/>
      <c r="K101" s="6"/>
    </row>
    <row r="102" spans="8:11" x14ac:dyDescent="0.25">
      <c r="H102" s="11"/>
      <c r="I102" s="7"/>
      <c r="K102" s="6"/>
    </row>
    <row r="103" spans="8:11" x14ac:dyDescent="0.25">
      <c r="H103" s="11"/>
      <c r="I103" s="7"/>
      <c r="K103" s="6"/>
    </row>
    <row r="104" spans="8:11" x14ac:dyDescent="0.25">
      <c r="H104" s="11"/>
      <c r="I104" s="7"/>
      <c r="K104" s="6"/>
    </row>
    <row r="105" spans="8:11" x14ac:dyDescent="0.25">
      <c r="H105" s="11"/>
      <c r="I105" s="7"/>
      <c r="K105" s="6"/>
    </row>
    <row r="106" spans="8:11" x14ac:dyDescent="0.25">
      <c r="H106" s="11"/>
      <c r="I106" s="7"/>
      <c r="K106" s="6"/>
    </row>
    <row r="107" spans="8:11" x14ac:dyDescent="0.25">
      <c r="H107" s="11"/>
      <c r="I107" s="7"/>
      <c r="K107" s="6"/>
    </row>
    <row r="108" spans="8:11" x14ac:dyDescent="0.25">
      <c r="H108" s="11"/>
      <c r="I108" s="7"/>
      <c r="K108" s="6"/>
    </row>
    <row r="109" spans="8:11" x14ac:dyDescent="0.25">
      <c r="H109" s="11"/>
      <c r="I109" s="7"/>
      <c r="K109" s="6"/>
    </row>
    <row r="110" spans="8:11" x14ac:dyDescent="0.25">
      <c r="H110" s="11"/>
      <c r="I110" s="7"/>
      <c r="K110" s="6"/>
    </row>
    <row r="111" spans="8:11" x14ac:dyDescent="0.25">
      <c r="H111" s="11"/>
      <c r="I111" s="7"/>
      <c r="K111" s="6"/>
    </row>
    <row r="112" spans="8:11" x14ac:dyDescent="0.25">
      <c r="H112" s="11"/>
      <c r="I112" s="7"/>
      <c r="K112" s="6"/>
    </row>
    <row r="113" spans="8:11" x14ac:dyDescent="0.25">
      <c r="H113" s="11"/>
      <c r="I113" s="7"/>
      <c r="K113" s="6"/>
    </row>
    <row r="114" spans="8:11" x14ac:dyDescent="0.25">
      <c r="H114" s="11"/>
      <c r="I114" s="7"/>
      <c r="K114" s="6"/>
    </row>
    <row r="115" spans="8:11" x14ac:dyDescent="0.25">
      <c r="H115" s="11"/>
      <c r="I115" s="7"/>
      <c r="K115" s="6"/>
    </row>
    <row r="116" spans="8:11" x14ac:dyDescent="0.25">
      <c r="H116" s="11"/>
      <c r="I116" s="7"/>
      <c r="K116" s="6"/>
    </row>
    <row r="117" spans="8:11" x14ac:dyDescent="0.25">
      <c r="H117" s="11"/>
      <c r="I117" s="7"/>
      <c r="K117" s="6"/>
    </row>
    <row r="118" spans="8:11" x14ac:dyDescent="0.25">
      <c r="H118" s="11"/>
      <c r="I118" s="7"/>
      <c r="K118" s="6"/>
    </row>
    <row r="119" spans="8:11" x14ac:dyDescent="0.25">
      <c r="H119" s="11"/>
      <c r="I119" s="7"/>
      <c r="K119" s="6"/>
    </row>
    <row r="120" spans="8:11" x14ac:dyDescent="0.25">
      <c r="H120" s="11"/>
      <c r="I120" s="7"/>
      <c r="K120" s="6"/>
    </row>
    <row r="121" spans="8:11" x14ac:dyDescent="0.25">
      <c r="H121" s="11"/>
      <c r="I121" s="7"/>
      <c r="K121" s="6"/>
    </row>
    <row r="122" spans="8:11" x14ac:dyDescent="0.25">
      <c r="H122" s="11"/>
      <c r="I122" s="7"/>
      <c r="K122" s="6"/>
    </row>
    <row r="123" spans="8:11" x14ac:dyDescent="0.25">
      <c r="H123" s="11"/>
      <c r="I123" s="7"/>
      <c r="K123" s="6"/>
    </row>
    <row r="124" spans="8:11" x14ac:dyDescent="0.25">
      <c r="H124" s="11"/>
      <c r="I124" s="7"/>
      <c r="K124" s="6"/>
    </row>
    <row r="125" spans="8:11" x14ac:dyDescent="0.25">
      <c r="H125" s="11"/>
      <c r="I125" s="7"/>
      <c r="K125" s="6"/>
    </row>
    <row r="126" spans="8:11" x14ac:dyDescent="0.25">
      <c r="H126" s="11"/>
      <c r="I126" s="7"/>
      <c r="K126" s="6"/>
    </row>
    <row r="127" spans="8:11" x14ac:dyDescent="0.25">
      <c r="H127" s="11"/>
      <c r="I127" s="7"/>
      <c r="K127" s="6"/>
    </row>
    <row r="128" spans="8:11" x14ac:dyDescent="0.25">
      <c r="H128" s="11"/>
      <c r="I128" s="7"/>
      <c r="K128" s="6"/>
    </row>
    <row r="129" spans="8:11" x14ac:dyDescent="0.25">
      <c r="H129" s="11"/>
      <c r="I129" s="7"/>
      <c r="K129" s="6"/>
    </row>
    <row r="130" spans="8:11" x14ac:dyDescent="0.25">
      <c r="H130" s="11"/>
    </row>
    <row r="131" spans="8:11" x14ac:dyDescent="0.25">
      <c r="H131" s="11"/>
      <c r="I131" s="7"/>
      <c r="K131" s="6"/>
    </row>
    <row r="132" spans="8:11" x14ac:dyDescent="0.25">
      <c r="H132" s="11"/>
      <c r="I132" s="7"/>
      <c r="K132" s="6"/>
    </row>
    <row r="133" spans="8:11" x14ac:dyDescent="0.25">
      <c r="H133" s="11"/>
      <c r="I133" s="7"/>
      <c r="K133" s="6"/>
    </row>
    <row r="134" spans="8:11" x14ac:dyDescent="0.25">
      <c r="H134" s="11"/>
      <c r="I134" s="7"/>
      <c r="K134" s="6"/>
    </row>
    <row r="135" spans="8:11" x14ac:dyDescent="0.25">
      <c r="H135" s="11"/>
      <c r="I135" s="7"/>
      <c r="K135" s="6"/>
    </row>
    <row r="136" spans="8:11" x14ac:dyDescent="0.25">
      <c r="H136" s="11"/>
      <c r="I136" s="7"/>
      <c r="K136" s="6"/>
    </row>
    <row r="137" spans="8:11" x14ac:dyDescent="0.25">
      <c r="H137" s="11"/>
      <c r="I137" s="7"/>
      <c r="K137" s="6"/>
    </row>
    <row r="138" spans="8:11" x14ac:dyDescent="0.25">
      <c r="H138" s="11"/>
      <c r="I138" s="7"/>
      <c r="K138" s="6"/>
    </row>
    <row r="139" spans="8:11" x14ac:dyDescent="0.25">
      <c r="H139" s="11"/>
      <c r="I139" s="7"/>
      <c r="K139" s="6"/>
    </row>
    <row r="140" spans="8:11" x14ac:dyDescent="0.25">
      <c r="H140" s="11"/>
      <c r="I140" s="7"/>
      <c r="K140" s="6"/>
    </row>
    <row r="141" spans="8:11" x14ac:dyDescent="0.25">
      <c r="H141" s="11"/>
      <c r="I141" s="7"/>
      <c r="K141" s="6"/>
    </row>
    <row r="142" spans="8:11" x14ac:dyDescent="0.25">
      <c r="H142" s="11"/>
      <c r="I142" s="7"/>
      <c r="K142" s="6"/>
    </row>
    <row r="143" spans="8:11" x14ac:dyDescent="0.25">
      <c r="H143" s="11"/>
      <c r="I143" s="7"/>
      <c r="K143" s="6"/>
    </row>
    <row r="144" spans="8:11" x14ac:dyDescent="0.25">
      <c r="H144" s="11"/>
      <c r="I144" s="7"/>
      <c r="K144" s="6"/>
    </row>
    <row r="145" spans="8:11" x14ac:dyDescent="0.25">
      <c r="H145" s="11"/>
      <c r="I145" s="7"/>
      <c r="K145" s="6"/>
    </row>
    <row r="146" spans="8:11" x14ac:dyDescent="0.25">
      <c r="H146" s="11"/>
      <c r="I146" s="7"/>
      <c r="K146" s="6"/>
    </row>
    <row r="147" spans="8:11" x14ac:dyDescent="0.25">
      <c r="H147" s="11"/>
      <c r="I147" s="7"/>
      <c r="K147" s="6"/>
    </row>
    <row r="148" spans="8:11" x14ac:dyDescent="0.25">
      <c r="H148" s="11"/>
      <c r="I148" s="7"/>
      <c r="K148" s="6"/>
    </row>
    <row r="149" spans="8:11" x14ac:dyDescent="0.25">
      <c r="H149" s="11"/>
      <c r="I149" s="7"/>
      <c r="K149" s="6"/>
    </row>
    <row r="150" spans="8:11" x14ac:dyDescent="0.25">
      <c r="H150" s="11"/>
      <c r="I150" s="7"/>
      <c r="K150" s="6"/>
    </row>
    <row r="151" spans="8:11" x14ac:dyDescent="0.25">
      <c r="H151" s="11"/>
      <c r="I151" s="7"/>
      <c r="K151" s="6"/>
    </row>
    <row r="152" spans="8:11" x14ac:dyDescent="0.25">
      <c r="H152" s="11"/>
      <c r="I152" s="7"/>
      <c r="K152" s="6"/>
    </row>
    <row r="153" spans="8:11" x14ac:dyDescent="0.25">
      <c r="H153" s="11"/>
      <c r="I153" s="7"/>
      <c r="K153" s="6"/>
    </row>
    <row r="154" spans="8:11" x14ac:dyDescent="0.25">
      <c r="H154" s="11"/>
      <c r="I154" s="7"/>
      <c r="K154" s="6"/>
    </row>
    <row r="155" spans="8:11" x14ac:dyDescent="0.25">
      <c r="H155" s="11"/>
      <c r="I155" s="7"/>
      <c r="K155" s="6"/>
    </row>
    <row r="156" spans="8:11" x14ac:dyDescent="0.25">
      <c r="H156" s="11"/>
      <c r="I156" s="7"/>
      <c r="K156" s="6"/>
    </row>
    <row r="157" spans="8:11" x14ac:dyDescent="0.25">
      <c r="H157" s="11"/>
      <c r="I157" s="7"/>
      <c r="K157" s="6"/>
    </row>
    <row r="158" spans="8:11" x14ac:dyDescent="0.25">
      <c r="H158" s="11"/>
      <c r="I158" s="7"/>
      <c r="K158" s="6"/>
    </row>
    <row r="159" spans="8:11" x14ac:dyDescent="0.25">
      <c r="H159" s="11"/>
      <c r="I159" s="7"/>
      <c r="K159" s="6"/>
    </row>
    <row r="160" spans="8:11" x14ac:dyDescent="0.25">
      <c r="H160" s="11"/>
      <c r="I160" s="7"/>
      <c r="K160" s="6"/>
    </row>
    <row r="161" spans="8:11" x14ac:dyDescent="0.25">
      <c r="H161" s="11"/>
      <c r="I161" s="7"/>
      <c r="K161" s="6"/>
    </row>
    <row r="162" spans="8:11" x14ac:dyDescent="0.25">
      <c r="H162" s="11"/>
      <c r="I162" s="7"/>
      <c r="K162" s="6"/>
    </row>
    <row r="163" spans="8:11" x14ac:dyDescent="0.25">
      <c r="H163" s="11"/>
      <c r="I163" s="7"/>
      <c r="K163" s="6"/>
    </row>
    <row r="164" spans="8:11" x14ac:dyDescent="0.25">
      <c r="H164" s="11"/>
      <c r="I164" s="7"/>
      <c r="K164" s="6"/>
    </row>
    <row r="165" spans="8:11" x14ac:dyDescent="0.25">
      <c r="H165" s="11"/>
      <c r="I165" s="7"/>
      <c r="K165" s="6"/>
    </row>
    <row r="166" spans="8:11" x14ac:dyDescent="0.25">
      <c r="H166" s="11"/>
      <c r="I166" s="7"/>
      <c r="K166" s="6"/>
    </row>
    <row r="167" spans="8:11" x14ac:dyDescent="0.25">
      <c r="H167" s="11"/>
      <c r="I167" s="7"/>
      <c r="K167" s="6"/>
    </row>
    <row r="168" spans="8:11" x14ac:dyDescent="0.25">
      <c r="H168" s="11"/>
      <c r="I168" s="7"/>
      <c r="K168" s="6"/>
    </row>
    <row r="169" spans="8:11" x14ac:dyDescent="0.25">
      <c r="H169" s="11"/>
      <c r="I169" s="7"/>
      <c r="K169" s="6"/>
    </row>
    <row r="170" spans="8:11" x14ac:dyDescent="0.25">
      <c r="H170" s="11"/>
      <c r="I170" s="7"/>
      <c r="K170" s="6"/>
    </row>
    <row r="171" spans="8:11" x14ac:dyDescent="0.25">
      <c r="H171" s="11"/>
      <c r="I171" s="7"/>
      <c r="K171" s="6"/>
    </row>
    <row r="172" spans="8:11" x14ac:dyDescent="0.25">
      <c r="H172" s="11"/>
      <c r="I172" s="7"/>
      <c r="K172" s="6"/>
    </row>
    <row r="173" spans="8:11" x14ac:dyDescent="0.25">
      <c r="H173" s="11"/>
      <c r="I173" s="7"/>
      <c r="K173" s="6"/>
    </row>
    <row r="174" spans="8:11" x14ac:dyDescent="0.25">
      <c r="H174" s="11"/>
      <c r="I174" s="7"/>
      <c r="K174" s="6"/>
    </row>
    <row r="175" spans="8:11" x14ac:dyDescent="0.25">
      <c r="H175" s="11"/>
      <c r="I175" s="7"/>
      <c r="K175" s="6"/>
    </row>
    <row r="176" spans="8:11" x14ac:dyDescent="0.25">
      <c r="H176" s="11"/>
      <c r="I176" s="7"/>
      <c r="K176" s="6"/>
    </row>
    <row r="177" spans="8:11" x14ac:dyDescent="0.25">
      <c r="H177" s="11"/>
      <c r="I177" s="7"/>
      <c r="K177" s="6"/>
    </row>
    <row r="178" spans="8:11" x14ac:dyDescent="0.25">
      <c r="H178" s="11"/>
      <c r="I178" s="7"/>
      <c r="K178" s="6"/>
    </row>
    <row r="179" spans="8:11" x14ac:dyDescent="0.25">
      <c r="H179" s="11"/>
      <c r="I179" s="7"/>
      <c r="K179" s="6"/>
    </row>
    <row r="180" spans="8:11" x14ac:dyDescent="0.25">
      <c r="H180" s="11"/>
      <c r="I180" s="7"/>
      <c r="K180" s="6"/>
    </row>
    <row r="181" spans="8:11" x14ac:dyDescent="0.25">
      <c r="H181" s="11"/>
      <c r="I181" s="7"/>
      <c r="K181" s="6"/>
    </row>
    <row r="182" spans="8:11" x14ac:dyDescent="0.25">
      <c r="H182" s="11"/>
      <c r="I182" s="7"/>
      <c r="K182" s="6"/>
    </row>
    <row r="183" spans="8:11" x14ac:dyDescent="0.25">
      <c r="H183" s="11"/>
      <c r="I183" s="7"/>
      <c r="K183" s="6"/>
    </row>
    <row r="184" spans="8:11" x14ac:dyDescent="0.25">
      <c r="H184" s="11"/>
      <c r="I184" s="7"/>
      <c r="K184" s="6"/>
    </row>
    <row r="185" spans="8:11" x14ac:dyDescent="0.25">
      <c r="H185" s="11"/>
      <c r="I185" s="7"/>
      <c r="K185" s="6"/>
    </row>
    <row r="186" spans="8:11" x14ac:dyDescent="0.25">
      <c r="H186" s="11"/>
      <c r="I186" s="7"/>
      <c r="K186" s="6"/>
    </row>
    <row r="187" spans="8:11" x14ac:dyDescent="0.25">
      <c r="H187" s="11"/>
      <c r="I187" s="7"/>
      <c r="K187" s="6"/>
    </row>
    <row r="188" spans="8:11" x14ac:dyDescent="0.25">
      <c r="H188" s="11"/>
      <c r="I188" s="7"/>
      <c r="K188" s="6"/>
    </row>
    <row r="189" spans="8:11" x14ac:dyDescent="0.25">
      <c r="H189" s="11"/>
      <c r="I189" s="7"/>
      <c r="K189" s="6"/>
    </row>
    <row r="190" spans="8:11" x14ac:dyDescent="0.25">
      <c r="H190" s="11"/>
      <c r="I190" s="7"/>
      <c r="K190" s="6"/>
    </row>
    <row r="191" spans="8:11" x14ac:dyDescent="0.25">
      <c r="H191" s="11"/>
      <c r="I191" s="7"/>
      <c r="K191" s="6"/>
    </row>
    <row r="192" spans="8:11" x14ac:dyDescent="0.25">
      <c r="H192" s="11"/>
      <c r="I192" s="7"/>
      <c r="K192" s="6"/>
    </row>
    <row r="193" spans="8:11" x14ac:dyDescent="0.25">
      <c r="H193" s="11"/>
      <c r="I193" s="7"/>
      <c r="K193" s="6"/>
    </row>
    <row r="194" spans="8:11" x14ac:dyDescent="0.25">
      <c r="H194" s="11"/>
      <c r="I194" s="7"/>
      <c r="K194" s="6"/>
    </row>
    <row r="195" spans="8:11" x14ac:dyDescent="0.25">
      <c r="H195" s="11"/>
      <c r="I195" s="7"/>
      <c r="K195" s="6"/>
    </row>
    <row r="196" spans="8:11" x14ac:dyDescent="0.25">
      <c r="H196" s="11"/>
      <c r="I196" s="7"/>
      <c r="K196" s="6"/>
    </row>
    <row r="197" spans="8:11" x14ac:dyDescent="0.25">
      <c r="H197" s="11"/>
      <c r="I197" s="7"/>
      <c r="K197" s="6"/>
    </row>
    <row r="198" spans="8:11" x14ac:dyDescent="0.25">
      <c r="H198" s="11"/>
      <c r="I198" s="7"/>
      <c r="K198" s="6"/>
    </row>
    <row r="199" spans="8:11" x14ac:dyDescent="0.25">
      <c r="H199" s="11"/>
      <c r="I199" s="7"/>
      <c r="K199" s="6"/>
    </row>
    <row r="200" spans="8:11" x14ac:dyDescent="0.25">
      <c r="H200" s="11"/>
      <c r="I200" s="7"/>
      <c r="K200" s="6"/>
    </row>
    <row r="201" spans="8:11" x14ac:dyDescent="0.25">
      <c r="H201" s="11"/>
      <c r="I201" s="7"/>
      <c r="K201" s="6"/>
    </row>
    <row r="202" spans="8:11" x14ac:dyDescent="0.25">
      <c r="H202" s="11"/>
      <c r="I202" s="7"/>
      <c r="K202" s="6"/>
    </row>
  </sheetData>
  <sortState xmlns:xlrd2="http://schemas.microsoft.com/office/spreadsheetml/2017/richdata2" ref="A2:K201">
    <sortCondition descending="1" ref="K1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0"/>
  <dimension ref="A1:K202"/>
  <sheetViews>
    <sheetView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9" style="3" bestFit="1" customWidth="1"/>
    <col min="2" max="2" width="6.5703125" style="3" bestFit="1" customWidth="1"/>
    <col min="3" max="3" width="30.85546875" style="3" bestFit="1" customWidth="1"/>
    <col min="4" max="4" width="10.85546875" style="3" bestFit="1" customWidth="1"/>
    <col min="5" max="5" width="10" style="3" bestFit="1" customWidth="1"/>
    <col min="6" max="6" width="14.28515625" style="3" bestFit="1" customWidth="1"/>
    <col min="7" max="7" width="23.140625" style="3" bestFit="1" customWidth="1"/>
    <col min="8" max="8" width="9.85546875" style="4" bestFit="1" customWidth="1"/>
    <col min="9" max="9" width="6.5703125" style="5" bestFit="1" customWidth="1"/>
    <col min="10" max="10" width="8" style="4" bestFit="1" customWidth="1"/>
    <col min="11" max="11" width="7.42578125" style="8" bestFit="1" customWidth="1"/>
  </cols>
  <sheetData>
    <row r="1" spans="1:11" ht="45" x14ac:dyDescent="0.25">
      <c r="A1" s="1" t="s">
        <v>36</v>
      </c>
      <c r="B1" s="1" t="s">
        <v>2</v>
      </c>
      <c r="C1" s="1" t="s">
        <v>1</v>
      </c>
      <c r="D1" s="1" t="s">
        <v>0</v>
      </c>
      <c r="E1" s="1" t="s">
        <v>35</v>
      </c>
      <c r="F1" s="1" t="s">
        <v>3</v>
      </c>
      <c r="G1" s="1" t="s">
        <v>4</v>
      </c>
      <c r="H1" s="9" t="s">
        <v>5</v>
      </c>
      <c r="I1" s="10" t="s">
        <v>11</v>
      </c>
      <c r="J1" s="9" t="s">
        <v>12</v>
      </c>
      <c r="K1" s="2" t="s">
        <v>13</v>
      </c>
    </row>
    <row r="2" spans="1:11" x14ac:dyDescent="0.25">
      <c r="A2" s="3" t="s">
        <v>219</v>
      </c>
      <c r="B2" s="3" t="s">
        <v>405</v>
      </c>
      <c r="C2" s="3" t="s">
        <v>406</v>
      </c>
      <c r="D2" s="3" t="s">
        <v>407</v>
      </c>
      <c r="E2" s="3" t="s">
        <v>408</v>
      </c>
      <c r="F2" s="3" t="s">
        <v>409</v>
      </c>
      <c r="G2" s="3" t="s">
        <v>6</v>
      </c>
      <c r="H2" s="11">
        <v>34.49</v>
      </c>
      <c r="I2" s="7">
        <v>0.83904038241300005</v>
      </c>
      <c r="J2" s="4">
        <f t="shared" ref="J2:J33" si="0">$H2*$I2</f>
        <v>28.938502789424373</v>
      </c>
      <c r="K2" s="6">
        <f t="shared" ref="K2:K33" si="1">$J2/3674.6905</f>
        <v>7.8750857492418391E-3</v>
      </c>
    </row>
    <row r="3" spans="1:11" x14ac:dyDescent="0.25">
      <c r="A3" s="3" t="s">
        <v>219</v>
      </c>
      <c r="B3" s="3" t="s">
        <v>410</v>
      </c>
      <c r="C3" s="3" t="s">
        <v>411</v>
      </c>
      <c r="D3" s="3" t="s">
        <v>412</v>
      </c>
      <c r="E3" s="3" t="s">
        <v>413</v>
      </c>
      <c r="F3" s="3" t="s">
        <v>414</v>
      </c>
      <c r="G3" s="3" t="s">
        <v>31</v>
      </c>
      <c r="H3" s="11">
        <v>145.66999999999999</v>
      </c>
      <c r="I3" s="7">
        <v>0.194238444633</v>
      </c>
      <c r="J3" s="4">
        <f t="shared" si="0"/>
        <v>28.294714229689106</v>
      </c>
      <c r="K3" s="6">
        <f t="shared" si="1"/>
        <v>7.6998904342254412E-3</v>
      </c>
    </row>
    <row r="4" spans="1:11" x14ac:dyDescent="0.25">
      <c r="A4" s="3" t="s">
        <v>219</v>
      </c>
      <c r="B4" s="3" t="s">
        <v>400</v>
      </c>
      <c r="C4" s="3" t="s">
        <v>401</v>
      </c>
      <c r="D4" s="3" t="s">
        <v>402</v>
      </c>
      <c r="E4" s="3" t="s">
        <v>403</v>
      </c>
      <c r="F4" s="3" t="s">
        <v>404</v>
      </c>
      <c r="G4" s="3" t="s">
        <v>31</v>
      </c>
      <c r="H4" s="11">
        <v>718.54</v>
      </c>
      <c r="I4" s="7">
        <v>3.7864349817000001E-2</v>
      </c>
      <c r="J4" s="4">
        <f t="shared" si="0"/>
        <v>27.207049917507181</v>
      </c>
      <c r="K4" s="6">
        <f t="shared" si="1"/>
        <v>7.4039024286554692E-3</v>
      </c>
    </row>
    <row r="5" spans="1:11" x14ac:dyDescent="0.25">
      <c r="A5" s="3" t="s">
        <v>219</v>
      </c>
      <c r="B5" s="3" t="s">
        <v>214</v>
      </c>
      <c r="C5" s="3" t="s">
        <v>215</v>
      </c>
      <c r="D5" s="3" t="s">
        <v>216</v>
      </c>
      <c r="E5" s="3" t="s">
        <v>217</v>
      </c>
      <c r="F5" s="3" t="s">
        <v>218</v>
      </c>
      <c r="G5" s="3" t="s">
        <v>31</v>
      </c>
      <c r="H5" s="11">
        <v>120.06</v>
      </c>
      <c r="I5" s="7">
        <v>0.222944113656</v>
      </c>
      <c r="J5" s="4">
        <f t="shared" si="0"/>
        <v>26.766670285539362</v>
      </c>
      <c r="K5" s="6">
        <f t="shared" si="1"/>
        <v>7.284061143527424E-3</v>
      </c>
    </row>
    <row r="6" spans="1:11" x14ac:dyDescent="0.25">
      <c r="A6" s="3" t="s">
        <v>219</v>
      </c>
      <c r="B6" s="3" t="s">
        <v>179</v>
      </c>
      <c r="C6" s="3" t="s">
        <v>180</v>
      </c>
      <c r="D6" s="3" t="s">
        <v>181</v>
      </c>
      <c r="E6" s="3" t="s">
        <v>182</v>
      </c>
      <c r="F6" s="3" t="s">
        <v>183</v>
      </c>
      <c r="G6" s="3" t="s">
        <v>31</v>
      </c>
      <c r="H6" s="11">
        <v>167.32</v>
      </c>
      <c r="I6" s="7">
        <v>0.15253970214099999</v>
      </c>
      <c r="J6" s="4">
        <f t="shared" si="0"/>
        <v>25.522942962232118</v>
      </c>
      <c r="K6" s="6">
        <f t="shared" si="1"/>
        <v>6.9456034357810864E-3</v>
      </c>
    </row>
    <row r="7" spans="1:11" x14ac:dyDescent="0.25">
      <c r="A7" s="3" t="s">
        <v>219</v>
      </c>
      <c r="B7" s="3" t="s">
        <v>500</v>
      </c>
      <c r="C7" s="3" t="s">
        <v>501</v>
      </c>
      <c r="D7" s="3" t="s">
        <v>502</v>
      </c>
      <c r="E7" s="3" t="s">
        <v>503</v>
      </c>
      <c r="F7" s="3" t="s">
        <v>504</v>
      </c>
      <c r="G7" s="3" t="s">
        <v>31</v>
      </c>
      <c r="H7" s="11">
        <v>83.81</v>
      </c>
      <c r="I7" s="7">
        <v>0.303464400606</v>
      </c>
      <c r="J7" s="4">
        <f t="shared" si="0"/>
        <v>25.433351414788859</v>
      </c>
      <c r="K7" s="6">
        <f t="shared" si="1"/>
        <v>6.9212227301289342E-3</v>
      </c>
    </row>
    <row r="8" spans="1:11" x14ac:dyDescent="0.25">
      <c r="A8" s="3" t="s">
        <v>219</v>
      </c>
      <c r="B8" s="3" t="s">
        <v>189</v>
      </c>
      <c r="C8" s="3" t="s">
        <v>190</v>
      </c>
      <c r="D8" s="3" t="s">
        <v>191</v>
      </c>
      <c r="E8" s="3" t="s">
        <v>192</v>
      </c>
      <c r="F8" s="3" t="s">
        <v>193</v>
      </c>
      <c r="G8" s="3" t="s">
        <v>31</v>
      </c>
      <c r="H8" s="11">
        <v>104.2</v>
      </c>
      <c r="I8" s="7">
        <v>0.23685026388800001</v>
      </c>
      <c r="J8" s="4">
        <f t="shared" si="0"/>
        <v>24.679797497129602</v>
      </c>
      <c r="K8" s="6">
        <f t="shared" si="1"/>
        <v>6.716156774871136E-3</v>
      </c>
    </row>
    <row r="9" spans="1:11" x14ac:dyDescent="0.25">
      <c r="A9" s="3" t="s">
        <v>219</v>
      </c>
      <c r="B9" s="3" t="s">
        <v>194</v>
      </c>
      <c r="C9" s="3" t="s">
        <v>195</v>
      </c>
      <c r="D9" s="3" t="s">
        <v>196</v>
      </c>
      <c r="E9" s="3" t="s">
        <v>197</v>
      </c>
      <c r="F9" s="3" t="s">
        <v>198</v>
      </c>
      <c r="G9" s="3" t="s">
        <v>8</v>
      </c>
      <c r="H9" s="11">
        <v>143.18</v>
      </c>
      <c r="I9" s="7">
        <v>0.163335250914</v>
      </c>
      <c r="J9" s="4">
        <f t="shared" si="0"/>
        <v>23.38634122586652</v>
      </c>
      <c r="K9" s="6">
        <f t="shared" si="1"/>
        <v>6.3641662409028785E-3</v>
      </c>
    </row>
    <row r="10" spans="1:11" x14ac:dyDescent="0.25">
      <c r="A10" s="3" t="s">
        <v>219</v>
      </c>
      <c r="B10" s="3" t="s">
        <v>465</v>
      </c>
      <c r="C10" s="3" t="s">
        <v>466</v>
      </c>
      <c r="D10" s="3" t="s">
        <v>467</v>
      </c>
      <c r="E10" s="3" t="s">
        <v>468</v>
      </c>
      <c r="F10" s="3" t="s">
        <v>469</v>
      </c>
      <c r="G10" s="3" t="s">
        <v>7</v>
      </c>
      <c r="H10" s="11">
        <v>22.01</v>
      </c>
      <c r="I10" s="7">
        <v>1.057790196399</v>
      </c>
      <c r="J10" s="4">
        <f t="shared" si="0"/>
        <v>23.281962222741992</v>
      </c>
      <c r="K10" s="6">
        <f t="shared" si="1"/>
        <v>6.3357613988829784E-3</v>
      </c>
    </row>
    <row r="11" spans="1:11" x14ac:dyDescent="0.25">
      <c r="A11" s="3" t="s">
        <v>219</v>
      </c>
      <c r="B11" s="3" t="s">
        <v>169</v>
      </c>
      <c r="C11" s="3" t="s">
        <v>170</v>
      </c>
      <c r="D11" s="3" t="s">
        <v>171</v>
      </c>
      <c r="E11" s="3" t="s">
        <v>172</v>
      </c>
      <c r="F11" s="3" t="s">
        <v>173</v>
      </c>
      <c r="G11" s="3" t="s">
        <v>31</v>
      </c>
      <c r="H11" s="11">
        <v>162.71</v>
      </c>
      <c r="I11" s="7">
        <v>0.14260050794000001</v>
      </c>
      <c r="J11" s="4">
        <f t="shared" si="0"/>
        <v>23.202528646917404</v>
      </c>
      <c r="K11" s="6">
        <f t="shared" si="1"/>
        <v>6.3141449999441863E-3</v>
      </c>
    </row>
    <row r="12" spans="1:11" x14ac:dyDescent="0.25">
      <c r="A12" s="3" t="s">
        <v>219</v>
      </c>
      <c r="B12" s="3" t="s">
        <v>164</v>
      </c>
      <c r="C12" s="3" t="s">
        <v>165</v>
      </c>
      <c r="D12" s="3" t="s">
        <v>166</v>
      </c>
      <c r="E12" s="3" t="s">
        <v>167</v>
      </c>
      <c r="F12" s="3" t="s">
        <v>168</v>
      </c>
      <c r="G12" s="3" t="s">
        <v>31</v>
      </c>
      <c r="H12" s="11">
        <v>133.9</v>
      </c>
      <c r="I12" s="7">
        <v>0.171483887866</v>
      </c>
      <c r="J12" s="4">
        <f t="shared" si="0"/>
        <v>22.961692585257399</v>
      </c>
      <c r="K12" s="6">
        <f t="shared" si="1"/>
        <v>6.2486058581688441E-3</v>
      </c>
    </row>
    <row r="13" spans="1:11" x14ac:dyDescent="0.25">
      <c r="A13" s="3" t="s">
        <v>219</v>
      </c>
      <c r="B13" s="3" t="s">
        <v>520</v>
      </c>
      <c r="C13" s="3" t="s">
        <v>521</v>
      </c>
      <c r="D13" s="3" t="s">
        <v>522</v>
      </c>
      <c r="E13" s="3" t="s">
        <v>523</v>
      </c>
      <c r="F13" s="3" t="s">
        <v>524</v>
      </c>
      <c r="G13" s="3" t="s">
        <v>33</v>
      </c>
      <c r="H13" s="11">
        <v>444.72</v>
      </c>
      <c r="I13" s="7">
        <v>5.0532815706000003E-2</v>
      </c>
      <c r="J13" s="4">
        <f t="shared" si="0"/>
        <v>22.472953800772324</v>
      </c>
      <c r="K13" s="6">
        <f t="shared" si="1"/>
        <v>6.1156045116649476E-3</v>
      </c>
    </row>
    <row r="14" spans="1:11" x14ac:dyDescent="0.25">
      <c r="A14" s="3" t="s">
        <v>219</v>
      </c>
      <c r="B14" s="3" t="s">
        <v>209</v>
      </c>
      <c r="C14" s="3" t="s">
        <v>210</v>
      </c>
      <c r="D14" s="3" t="s">
        <v>211</v>
      </c>
      <c r="E14" s="3" t="s">
        <v>212</v>
      </c>
      <c r="F14" s="3" t="s">
        <v>213</v>
      </c>
      <c r="G14" s="3" t="s">
        <v>33</v>
      </c>
      <c r="H14" s="11">
        <v>89.33</v>
      </c>
      <c r="I14" s="7">
        <v>0.24346999999300001</v>
      </c>
      <c r="J14" s="4">
        <f t="shared" si="0"/>
        <v>21.749175099374689</v>
      </c>
      <c r="K14" s="6">
        <f t="shared" si="1"/>
        <v>5.9186413384677396E-3</v>
      </c>
    </row>
    <row r="15" spans="1:11" x14ac:dyDescent="0.25">
      <c r="A15" s="3" t="s">
        <v>219</v>
      </c>
      <c r="B15" s="3" t="s">
        <v>535</v>
      </c>
      <c r="C15" s="3" t="s">
        <v>536</v>
      </c>
      <c r="D15" s="3" t="s">
        <v>537</v>
      </c>
      <c r="E15" s="3" t="s">
        <v>538</v>
      </c>
      <c r="F15" s="3" t="s">
        <v>539</v>
      </c>
      <c r="G15" s="3" t="s">
        <v>6</v>
      </c>
      <c r="H15" s="11">
        <v>36.020000000000003</v>
      </c>
      <c r="I15" s="7">
        <v>0.58746695204999999</v>
      </c>
      <c r="J15" s="4">
        <f t="shared" si="0"/>
        <v>21.160559612841002</v>
      </c>
      <c r="K15" s="6">
        <f t="shared" si="1"/>
        <v>5.7584603690680894E-3</v>
      </c>
    </row>
    <row r="16" spans="1:11" x14ac:dyDescent="0.25">
      <c r="A16" s="3" t="s">
        <v>219</v>
      </c>
      <c r="B16" s="3" t="s">
        <v>490</v>
      </c>
      <c r="C16" s="3" t="s">
        <v>491</v>
      </c>
      <c r="D16" s="3" t="s">
        <v>492</v>
      </c>
      <c r="E16" s="3" t="s">
        <v>493</v>
      </c>
      <c r="F16" s="3" t="s">
        <v>494</v>
      </c>
      <c r="G16" s="3" t="s">
        <v>31</v>
      </c>
      <c r="H16" s="11">
        <v>129.22</v>
      </c>
      <c r="I16" s="7">
        <v>0.16320025070700001</v>
      </c>
      <c r="J16" s="4">
        <f t="shared" si="0"/>
        <v>21.088736396358541</v>
      </c>
      <c r="K16" s="6">
        <f t="shared" si="1"/>
        <v>5.7389149906253442E-3</v>
      </c>
    </row>
    <row r="17" spans="1:11" x14ac:dyDescent="0.25">
      <c r="A17" s="3" t="s">
        <v>219</v>
      </c>
      <c r="B17" s="3" t="s">
        <v>149</v>
      </c>
      <c r="C17" s="3" t="s">
        <v>150</v>
      </c>
      <c r="D17" s="3" t="s">
        <v>151</v>
      </c>
      <c r="E17" s="3" t="s">
        <v>152</v>
      </c>
      <c r="F17" s="3" t="s">
        <v>153</v>
      </c>
      <c r="G17" s="3" t="s">
        <v>6</v>
      </c>
      <c r="H17" s="11">
        <v>64.81</v>
      </c>
      <c r="I17" s="7">
        <v>0.32381332542800001</v>
      </c>
      <c r="J17" s="4">
        <f t="shared" si="0"/>
        <v>20.986341620988682</v>
      </c>
      <c r="K17" s="6">
        <f t="shared" si="1"/>
        <v>5.7110501200002238E-3</v>
      </c>
    </row>
    <row r="18" spans="1:11" x14ac:dyDescent="0.25">
      <c r="A18" s="3" t="s">
        <v>219</v>
      </c>
      <c r="B18" s="3" t="s">
        <v>204</v>
      </c>
      <c r="C18" s="3" t="s">
        <v>205</v>
      </c>
      <c r="D18" s="3" t="s">
        <v>206</v>
      </c>
      <c r="E18" s="3" t="s">
        <v>207</v>
      </c>
      <c r="F18" s="3" t="s">
        <v>208</v>
      </c>
      <c r="G18" s="3" t="s">
        <v>7</v>
      </c>
      <c r="H18" s="11">
        <v>150.86000000000001</v>
      </c>
      <c r="I18" s="7">
        <v>0.13891093019199999</v>
      </c>
      <c r="J18" s="4">
        <f t="shared" si="0"/>
        <v>20.956102928765119</v>
      </c>
      <c r="K18" s="6">
        <f t="shared" si="1"/>
        <v>5.7028212114095377E-3</v>
      </c>
    </row>
    <row r="19" spans="1:11" x14ac:dyDescent="0.25">
      <c r="A19" s="3" t="s">
        <v>219</v>
      </c>
      <c r="B19" s="3" t="s">
        <v>415</v>
      </c>
      <c r="C19" s="3" t="s">
        <v>416</v>
      </c>
      <c r="D19" s="3" t="s">
        <v>417</v>
      </c>
      <c r="E19" s="3" t="s">
        <v>418</v>
      </c>
      <c r="F19" s="3" t="s">
        <v>419</v>
      </c>
      <c r="G19" s="3" t="s">
        <v>31</v>
      </c>
      <c r="H19" s="11">
        <v>107.72</v>
      </c>
      <c r="I19" s="7">
        <v>0.19404755732199999</v>
      </c>
      <c r="J19" s="4">
        <f t="shared" si="0"/>
        <v>20.90280287472584</v>
      </c>
      <c r="K19" s="6">
        <f t="shared" si="1"/>
        <v>5.6883165737973956E-3</v>
      </c>
    </row>
    <row r="20" spans="1:11" x14ac:dyDescent="0.25">
      <c r="A20" s="3" t="s">
        <v>219</v>
      </c>
      <c r="B20" s="3" t="s">
        <v>430</v>
      </c>
      <c r="C20" s="3" t="s">
        <v>431</v>
      </c>
      <c r="D20" s="3" t="s">
        <v>432</v>
      </c>
      <c r="E20" s="3" t="s">
        <v>433</v>
      </c>
      <c r="F20" s="3" t="s">
        <v>434</v>
      </c>
      <c r="G20" s="3" t="s">
        <v>31</v>
      </c>
      <c r="H20" s="11">
        <v>490.38</v>
      </c>
      <c r="I20" s="7">
        <v>4.2554778016000001E-2</v>
      </c>
      <c r="J20" s="4">
        <f t="shared" si="0"/>
        <v>20.868012043486079</v>
      </c>
      <c r="K20" s="6">
        <f t="shared" si="1"/>
        <v>5.6788488835960681E-3</v>
      </c>
    </row>
    <row r="21" spans="1:11" x14ac:dyDescent="0.25">
      <c r="A21" s="3" t="s">
        <v>219</v>
      </c>
      <c r="B21" s="3" t="s">
        <v>420</v>
      </c>
      <c r="C21" s="3" t="s">
        <v>421</v>
      </c>
      <c r="D21" s="3" t="s">
        <v>422</v>
      </c>
      <c r="E21" s="3" t="s">
        <v>423</v>
      </c>
      <c r="F21" s="3" t="s">
        <v>424</v>
      </c>
      <c r="G21" s="3" t="s">
        <v>7</v>
      </c>
      <c r="H21" s="11">
        <v>825.18</v>
      </c>
      <c r="I21" s="7">
        <v>2.5121750801999999E-2</v>
      </c>
      <c r="J21" s="4">
        <f t="shared" si="0"/>
        <v>20.729966326794358</v>
      </c>
      <c r="K21" s="6">
        <f t="shared" si="1"/>
        <v>5.641282259497598E-3</v>
      </c>
    </row>
    <row r="22" spans="1:11" x14ac:dyDescent="0.25">
      <c r="A22" s="3" t="s">
        <v>219</v>
      </c>
      <c r="B22" s="3" t="s">
        <v>395</v>
      </c>
      <c r="C22" s="3" t="s">
        <v>396</v>
      </c>
      <c r="D22" s="3" t="s">
        <v>397</v>
      </c>
      <c r="E22" s="3" t="s">
        <v>398</v>
      </c>
      <c r="F22" s="3" t="s">
        <v>399</v>
      </c>
      <c r="G22" s="3" t="s">
        <v>31</v>
      </c>
      <c r="H22" s="11">
        <v>28.4</v>
      </c>
      <c r="I22" s="7">
        <v>0.72951048027499998</v>
      </c>
      <c r="J22" s="4">
        <f t="shared" si="0"/>
        <v>20.718097639809997</v>
      </c>
      <c r="K22" s="6">
        <f t="shared" si="1"/>
        <v>5.6380524127977571E-3</v>
      </c>
    </row>
    <row r="23" spans="1:11" x14ac:dyDescent="0.25">
      <c r="A23" s="3" t="s">
        <v>219</v>
      </c>
      <c r="B23" s="3" t="s">
        <v>470</v>
      </c>
      <c r="C23" s="3" t="s">
        <v>471</v>
      </c>
      <c r="D23" s="3" t="s">
        <v>472</v>
      </c>
      <c r="E23" s="3" t="s">
        <v>473</v>
      </c>
      <c r="F23" s="3" t="s">
        <v>474</v>
      </c>
      <c r="G23" s="3" t="s">
        <v>7</v>
      </c>
      <c r="H23" s="11">
        <v>212.81</v>
      </c>
      <c r="I23" s="7">
        <v>9.7347988494000004E-2</v>
      </c>
      <c r="J23" s="4">
        <f t="shared" si="0"/>
        <v>20.71662543140814</v>
      </c>
      <c r="K23" s="6">
        <f t="shared" si="1"/>
        <v>5.6376517781315571E-3</v>
      </c>
    </row>
    <row r="24" spans="1:11" x14ac:dyDescent="0.25">
      <c r="A24" s="3" t="s">
        <v>219</v>
      </c>
      <c r="B24" s="3" t="s">
        <v>184</v>
      </c>
      <c r="C24" s="3" t="s">
        <v>185</v>
      </c>
      <c r="D24" s="3" t="s">
        <v>186</v>
      </c>
      <c r="E24" s="3" t="s">
        <v>187</v>
      </c>
      <c r="F24" s="3" t="s">
        <v>188</v>
      </c>
      <c r="G24" s="3" t="s">
        <v>31</v>
      </c>
      <c r="H24" s="11">
        <v>123.77</v>
      </c>
      <c r="I24" s="7">
        <v>0.16678437634400001</v>
      </c>
      <c r="J24" s="4">
        <f t="shared" si="0"/>
        <v>20.642902260096879</v>
      </c>
      <c r="K24" s="6">
        <f t="shared" si="1"/>
        <v>5.6175893616338237E-3</v>
      </c>
    </row>
    <row r="25" spans="1:11" x14ac:dyDescent="0.25">
      <c r="A25" s="3" t="s">
        <v>219</v>
      </c>
      <c r="B25" s="3" t="s">
        <v>530</v>
      </c>
      <c r="C25" s="3" t="s">
        <v>531</v>
      </c>
      <c r="D25" s="3" t="s">
        <v>532</v>
      </c>
      <c r="E25" s="3" t="s">
        <v>533</v>
      </c>
      <c r="F25" s="3" t="s">
        <v>534</v>
      </c>
      <c r="G25" s="3" t="s">
        <v>38</v>
      </c>
      <c r="H25" s="11">
        <v>170.26</v>
      </c>
      <c r="I25" s="7">
        <v>0.120931441303</v>
      </c>
      <c r="J25" s="4">
        <f t="shared" si="0"/>
        <v>20.589787196248778</v>
      </c>
      <c r="K25" s="6">
        <f t="shared" si="1"/>
        <v>5.603135065728332E-3</v>
      </c>
    </row>
    <row r="26" spans="1:11" x14ac:dyDescent="0.25">
      <c r="A26" s="3" t="s">
        <v>219</v>
      </c>
      <c r="B26" s="3" t="s">
        <v>139</v>
      </c>
      <c r="C26" s="3" t="s">
        <v>140</v>
      </c>
      <c r="D26" s="3" t="s">
        <v>141</v>
      </c>
      <c r="E26" s="3" t="s">
        <v>142</v>
      </c>
      <c r="F26" s="3" t="s">
        <v>143</v>
      </c>
      <c r="G26" s="3" t="s">
        <v>48</v>
      </c>
      <c r="H26" s="11">
        <v>12.2</v>
      </c>
      <c r="I26" s="7">
        <v>1.6860412997630001</v>
      </c>
      <c r="J26" s="4">
        <f t="shared" si="0"/>
        <v>20.5697038571086</v>
      </c>
      <c r="K26" s="6">
        <f t="shared" si="1"/>
        <v>5.5976697512643853E-3</v>
      </c>
    </row>
    <row r="27" spans="1:11" x14ac:dyDescent="0.25">
      <c r="A27" s="3" t="s">
        <v>219</v>
      </c>
      <c r="B27" s="3" t="s">
        <v>154</v>
      </c>
      <c r="C27" s="3" t="s">
        <v>155</v>
      </c>
      <c r="D27" s="3" t="s">
        <v>156</v>
      </c>
      <c r="E27" s="3" t="s">
        <v>157</v>
      </c>
      <c r="F27" s="3" t="s">
        <v>158</v>
      </c>
      <c r="G27" s="3" t="s">
        <v>34</v>
      </c>
      <c r="H27" s="11">
        <v>132.47999999999999</v>
      </c>
      <c r="I27" s="7">
        <v>0.15447561977999999</v>
      </c>
      <c r="J27" s="4">
        <f t="shared" si="0"/>
        <v>20.464930108454396</v>
      </c>
      <c r="K27" s="6">
        <f t="shared" si="1"/>
        <v>5.5691574864480137E-3</v>
      </c>
    </row>
    <row r="28" spans="1:11" x14ac:dyDescent="0.25">
      <c r="A28" s="3" t="s">
        <v>219</v>
      </c>
      <c r="B28" s="3" t="s">
        <v>495</v>
      </c>
      <c r="C28" s="3" t="s">
        <v>496</v>
      </c>
      <c r="D28" s="3" t="s">
        <v>497</v>
      </c>
      <c r="E28" s="3" t="s">
        <v>498</v>
      </c>
      <c r="F28" s="3" t="s">
        <v>499</v>
      </c>
      <c r="G28" s="3" t="s">
        <v>31</v>
      </c>
      <c r="H28" s="11">
        <v>182.42</v>
      </c>
      <c r="I28" s="7">
        <v>0.110467304653</v>
      </c>
      <c r="J28" s="4">
        <f t="shared" si="0"/>
        <v>20.151445714800261</v>
      </c>
      <c r="K28" s="6">
        <f t="shared" si="1"/>
        <v>5.4838484260920093E-3</v>
      </c>
    </row>
    <row r="29" spans="1:11" x14ac:dyDescent="0.25">
      <c r="A29" s="3" t="s">
        <v>219</v>
      </c>
      <c r="B29" s="3" t="s">
        <v>174</v>
      </c>
      <c r="C29" s="3" t="s">
        <v>175</v>
      </c>
      <c r="D29" s="3" t="s">
        <v>176</v>
      </c>
      <c r="E29" s="3" t="s">
        <v>177</v>
      </c>
      <c r="F29" s="3" t="s">
        <v>178</v>
      </c>
      <c r="G29" s="3" t="s">
        <v>31</v>
      </c>
      <c r="H29" s="11">
        <v>84.07</v>
      </c>
      <c r="I29" s="7">
        <v>0.239306158086</v>
      </c>
      <c r="J29" s="4">
        <f t="shared" si="0"/>
        <v>20.118468710290017</v>
      </c>
      <c r="K29" s="6">
        <f t="shared" si="1"/>
        <v>5.4748743357542675E-3</v>
      </c>
    </row>
    <row r="30" spans="1:11" x14ac:dyDescent="0.25">
      <c r="A30" s="3" t="s">
        <v>219</v>
      </c>
      <c r="B30" s="3" t="s">
        <v>515</v>
      </c>
      <c r="C30" s="3" t="s">
        <v>516</v>
      </c>
      <c r="D30" s="3" t="s">
        <v>517</v>
      </c>
      <c r="E30" s="3" t="s">
        <v>518</v>
      </c>
      <c r="F30" s="3" t="s">
        <v>519</v>
      </c>
      <c r="G30" s="3" t="s">
        <v>6</v>
      </c>
      <c r="H30" s="11">
        <v>203.04</v>
      </c>
      <c r="I30" s="7">
        <v>9.8705150519000001E-2</v>
      </c>
      <c r="J30" s="4">
        <f t="shared" si="0"/>
        <v>20.041093761377759</v>
      </c>
      <c r="K30" s="6">
        <f t="shared" si="1"/>
        <v>5.4538181545841094E-3</v>
      </c>
    </row>
    <row r="31" spans="1:11" x14ac:dyDescent="0.25">
      <c r="A31" s="3" t="s">
        <v>219</v>
      </c>
      <c r="B31" s="3" t="s">
        <v>440</v>
      </c>
      <c r="C31" s="3" t="s">
        <v>441</v>
      </c>
      <c r="D31" s="3" t="s">
        <v>442</v>
      </c>
      <c r="E31" s="3" t="s">
        <v>443</v>
      </c>
      <c r="F31" s="3" t="s">
        <v>444</v>
      </c>
      <c r="G31" s="3" t="s">
        <v>6</v>
      </c>
      <c r="H31" s="11">
        <v>20.14</v>
      </c>
      <c r="I31" s="7">
        <v>0.99278632958099999</v>
      </c>
      <c r="J31" s="4">
        <f t="shared" si="0"/>
        <v>19.994716677761339</v>
      </c>
      <c r="K31" s="6">
        <f t="shared" si="1"/>
        <v>5.4411974771103409E-3</v>
      </c>
    </row>
    <row r="32" spans="1:11" x14ac:dyDescent="0.25">
      <c r="A32" s="3" t="s">
        <v>219</v>
      </c>
      <c r="B32" s="3" t="s">
        <v>199</v>
      </c>
      <c r="C32" s="3" t="s">
        <v>200</v>
      </c>
      <c r="D32" s="3" t="s">
        <v>201</v>
      </c>
      <c r="E32" s="3" t="s">
        <v>202</v>
      </c>
      <c r="F32" s="3" t="s">
        <v>203</v>
      </c>
      <c r="G32" s="3" t="s">
        <v>47</v>
      </c>
      <c r="H32" s="11">
        <v>425.38</v>
      </c>
      <c r="I32" s="7">
        <v>4.6914848067999997E-2</v>
      </c>
      <c r="J32" s="4">
        <f t="shared" si="0"/>
        <v>19.956638071165838</v>
      </c>
      <c r="K32" s="6">
        <f t="shared" si="1"/>
        <v>5.4308350788089058E-3</v>
      </c>
    </row>
    <row r="33" spans="1:11" x14ac:dyDescent="0.25">
      <c r="A33" s="3" t="s">
        <v>219</v>
      </c>
      <c r="B33" s="3" t="s">
        <v>79</v>
      </c>
      <c r="C33" s="3" t="s">
        <v>80</v>
      </c>
      <c r="D33" s="3" t="s">
        <v>81</v>
      </c>
      <c r="E33" s="3" t="s">
        <v>82</v>
      </c>
      <c r="F33" s="3" t="s">
        <v>83</v>
      </c>
      <c r="G33" s="3" t="s">
        <v>31</v>
      </c>
      <c r="H33" s="11">
        <v>299.66000000000003</v>
      </c>
      <c r="I33" s="7">
        <v>6.6388506050000004E-2</v>
      </c>
      <c r="J33" s="4">
        <f t="shared" si="0"/>
        <v>19.893979722943001</v>
      </c>
      <c r="K33" s="6">
        <f t="shared" si="1"/>
        <v>5.413783752112729E-3</v>
      </c>
    </row>
    <row r="34" spans="1:11" x14ac:dyDescent="0.25">
      <c r="A34" s="3" t="s">
        <v>219</v>
      </c>
      <c r="B34" s="3" t="s">
        <v>460</v>
      </c>
      <c r="C34" s="3" t="s">
        <v>461</v>
      </c>
      <c r="D34" s="3" t="s">
        <v>462</v>
      </c>
      <c r="E34" s="3" t="s">
        <v>463</v>
      </c>
      <c r="F34" s="3" t="s">
        <v>464</v>
      </c>
      <c r="G34" s="3" t="s">
        <v>31</v>
      </c>
      <c r="H34" s="11">
        <v>73.319999999999993</v>
      </c>
      <c r="I34" s="7">
        <v>0.27036171153999999</v>
      </c>
      <c r="J34" s="4">
        <f t="shared" ref="J34:J51" si="2">$H34*$I34</f>
        <v>19.822920690112799</v>
      </c>
      <c r="K34" s="6">
        <f t="shared" ref="K34:K51" si="3">$J34/3674.6905</f>
        <v>5.394446332313646E-3</v>
      </c>
    </row>
    <row r="35" spans="1:11" x14ac:dyDescent="0.25">
      <c r="A35" s="3" t="s">
        <v>219</v>
      </c>
      <c r="B35" s="3" t="s">
        <v>450</v>
      </c>
      <c r="C35" s="3" t="s">
        <v>451</v>
      </c>
      <c r="D35" s="3" t="s">
        <v>452</v>
      </c>
      <c r="E35" s="3" t="s">
        <v>453</v>
      </c>
      <c r="F35" s="3" t="s">
        <v>454</v>
      </c>
      <c r="G35" s="3" t="s">
        <v>7</v>
      </c>
      <c r="H35" s="11">
        <v>196.23</v>
      </c>
      <c r="I35" s="7">
        <v>0.10101679911</v>
      </c>
      <c r="J35" s="4">
        <f t="shared" si="2"/>
        <v>19.822526489355297</v>
      </c>
      <c r="K35" s="6">
        <f t="shared" si="3"/>
        <v>5.3943390577669862E-3</v>
      </c>
    </row>
    <row r="36" spans="1:11" x14ac:dyDescent="0.25">
      <c r="A36" s="3" t="s">
        <v>219</v>
      </c>
      <c r="B36" s="3" t="s">
        <v>455</v>
      </c>
      <c r="C36" s="3" t="s">
        <v>456</v>
      </c>
      <c r="D36" s="3" t="s">
        <v>457</v>
      </c>
      <c r="E36" s="3" t="s">
        <v>458</v>
      </c>
      <c r="F36" s="3" t="s">
        <v>459</v>
      </c>
      <c r="G36" s="3" t="s">
        <v>43</v>
      </c>
      <c r="H36" s="11">
        <v>101.94</v>
      </c>
      <c r="I36" s="7">
        <v>0.194365911621</v>
      </c>
      <c r="J36" s="4">
        <f t="shared" si="2"/>
        <v>19.813661030644742</v>
      </c>
      <c r="K36" s="6">
        <f t="shared" si="3"/>
        <v>5.3919264848685195E-3</v>
      </c>
    </row>
    <row r="37" spans="1:11" x14ac:dyDescent="0.25">
      <c r="A37" s="3" t="s">
        <v>219</v>
      </c>
      <c r="B37" s="3" t="s">
        <v>545</v>
      </c>
      <c r="C37" s="3" t="s">
        <v>546</v>
      </c>
      <c r="D37" s="3" t="s">
        <v>547</v>
      </c>
      <c r="E37" s="3" t="s">
        <v>548</v>
      </c>
      <c r="F37" s="3" t="s">
        <v>549</v>
      </c>
      <c r="G37" s="3" t="s">
        <v>38</v>
      </c>
      <c r="H37" s="11">
        <v>68.430000000000007</v>
      </c>
      <c r="I37" s="7">
        <v>0.288675687126</v>
      </c>
      <c r="J37" s="4">
        <f t="shared" si="2"/>
        <v>19.754077270032184</v>
      </c>
      <c r="K37" s="6">
        <f t="shared" si="3"/>
        <v>5.3757118511156745E-3</v>
      </c>
    </row>
    <row r="38" spans="1:11" x14ac:dyDescent="0.25">
      <c r="A38" s="3" t="s">
        <v>219</v>
      </c>
      <c r="B38" s="3" t="s">
        <v>505</v>
      </c>
      <c r="C38" s="3" t="s">
        <v>506</v>
      </c>
      <c r="D38" s="3" t="s">
        <v>507</v>
      </c>
      <c r="E38" s="3" t="s">
        <v>508</v>
      </c>
      <c r="F38" s="3" t="s">
        <v>509</v>
      </c>
      <c r="G38" s="3" t="s">
        <v>6</v>
      </c>
      <c r="H38" s="11">
        <v>133.66999999999999</v>
      </c>
      <c r="I38" s="7">
        <v>0.14748838326399999</v>
      </c>
      <c r="J38" s="4">
        <f t="shared" si="2"/>
        <v>19.714772190898877</v>
      </c>
      <c r="K38" s="6">
        <f t="shared" si="3"/>
        <v>5.3650156906816715E-3</v>
      </c>
    </row>
    <row r="39" spans="1:11" x14ac:dyDescent="0.25">
      <c r="A39" s="3" t="s">
        <v>219</v>
      </c>
      <c r="B39" s="3" t="s">
        <v>485</v>
      </c>
      <c r="C39" s="3" t="s">
        <v>486</v>
      </c>
      <c r="D39" s="3" t="s">
        <v>487</v>
      </c>
      <c r="E39" s="3" t="s">
        <v>488</v>
      </c>
      <c r="F39" s="3" t="s">
        <v>489</v>
      </c>
      <c r="G39" s="3" t="s">
        <v>47</v>
      </c>
      <c r="H39" s="11">
        <v>161.94999999999999</v>
      </c>
      <c r="I39" s="7">
        <v>0.121526877518</v>
      </c>
      <c r="J39" s="4">
        <f t="shared" si="2"/>
        <v>19.681277814040097</v>
      </c>
      <c r="K39" s="6">
        <f t="shared" si="3"/>
        <v>5.3559008068951915E-3</v>
      </c>
    </row>
    <row r="40" spans="1:11" x14ac:dyDescent="0.25">
      <c r="A40" s="3" t="s">
        <v>219</v>
      </c>
      <c r="B40" s="3" t="s">
        <v>134</v>
      </c>
      <c r="C40" s="3" t="s">
        <v>135</v>
      </c>
      <c r="D40" s="3" t="s">
        <v>136</v>
      </c>
      <c r="E40" s="3" t="s">
        <v>137</v>
      </c>
      <c r="F40" s="3" t="s">
        <v>138</v>
      </c>
      <c r="G40" s="3" t="s">
        <v>31</v>
      </c>
      <c r="H40" s="11">
        <v>329.91</v>
      </c>
      <c r="I40" s="7">
        <v>5.9631808661999998E-2</v>
      </c>
      <c r="J40" s="4">
        <f t="shared" si="2"/>
        <v>19.673129995680419</v>
      </c>
      <c r="K40" s="6">
        <f t="shared" si="3"/>
        <v>5.3536835267297802E-3</v>
      </c>
    </row>
    <row r="41" spans="1:11" x14ac:dyDescent="0.25">
      <c r="A41" s="3" t="s">
        <v>219</v>
      </c>
      <c r="B41" s="3" t="s">
        <v>74</v>
      </c>
      <c r="C41" s="3" t="s">
        <v>75</v>
      </c>
      <c r="D41" s="3" t="s">
        <v>76</v>
      </c>
      <c r="E41" s="3" t="s">
        <v>77</v>
      </c>
      <c r="F41" s="3" t="s">
        <v>78</v>
      </c>
      <c r="G41" s="3" t="s">
        <v>31</v>
      </c>
      <c r="H41" s="11">
        <v>364.62</v>
      </c>
      <c r="I41" s="7">
        <v>5.3743649971E-2</v>
      </c>
      <c r="J41" s="4">
        <f t="shared" si="2"/>
        <v>19.596009652426019</v>
      </c>
      <c r="K41" s="6">
        <f t="shared" si="3"/>
        <v>5.3326966318458704E-3</v>
      </c>
    </row>
    <row r="42" spans="1:11" x14ac:dyDescent="0.25">
      <c r="A42" s="3" t="s">
        <v>219</v>
      </c>
      <c r="B42" s="3" t="s">
        <v>510</v>
      </c>
      <c r="C42" s="3" t="s">
        <v>511</v>
      </c>
      <c r="D42" s="3" t="s">
        <v>512</v>
      </c>
      <c r="E42" s="3" t="s">
        <v>513</v>
      </c>
      <c r="F42" s="3" t="s">
        <v>514</v>
      </c>
      <c r="G42" s="3" t="s">
        <v>47</v>
      </c>
      <c r="H42" s="11">
        <v>89.98</v>
      </c>
      <c r="I42" s="7">
        <v>0.21730099412500001</v>
      </c>
      <c r="J42" s="4">
        <f t="shared" si="2"/>
        <v>19.552743451367501</v>
      </c>
      <c r="K42" s="6">
        <f t="shared" si="3"/>
        <v>5.3209225243234775E-3</v>
      </c>
    </row>
    <row r="43" spans="1:11" x14ac:dyDescent="0.25">
      <c r="A43" s="3" t="s">
        <v>219</v>
      </c>
      <c r="B43" s="3" t="s">
        <v>445</v>
      </c>
      <c r="C43" s="3" t="s">
        <v>446</v>
      </c>
      <c r="D43" s="3" t="s">
        <v>447</v>
      </c>
      <c r="E43" s="3" t="s">
        <v>448</v>
      </c>
      <c r="F43" s="3" t="s">
        <v>449</v>
      </c>
      <c r="G43" s="3" t="s">
        <v>7</v>
      </c>
      <c r="H43" s="11">
        <v>300.82</v>
      </c>
      <c r="I43" s="7">
        <v>6.4871414542000003E-2</v>
      </c>
      <c r="J43" s="4">
        <f t="shared" si="2"/>
        <v>19.514618922524441</v>
      </c>
      <c r="K43" s="6">
        <f t="shared" si="3"/>
        <v>5.310547629119906E-3</v>
      </c>
    </row>
    <row r="44" spans="1:11" x14ac:dyDescent="0.25">
      <c r="A44" s="3" t="s">
        <v>219</v>
      </c>
      <c r="B44" s="3" t="s">
        <v>525</v>
      </c>
      <c r="C44" s="3" t="s">
        <v>526</v>
      </c>
      <c r="D44" s="3" t="s">
        <v>527</v>
      </c>
      <c r="E44" s="3" t="s">
        <v>528</v>
      </c>
      <c r="F44" s="3" t="s">
        <v>529</v>
      </c>
      <c r="G44" s="3" t="s">
        <v>43</v>
      </c>
      <c r="H44" s="11">
        <v>82.17</v>
      </c>
      <c r="I44" s="7">
        <v>0.23710307270799999</v>
      </c>
      <c r="J44" s="4">
        <f t="shared" si="2"/>
        <v>19.482759484416359</v>
      </c>
      <c r="K44" s="6">
        <f t="shared" si="3"/>
        <v>5.3018776640961626E-3</v>
      </c>
    </row>
    <row r="45" spans="1:11" x14ac:dyDescent="0.25">
      <c r="A45" s="3" t="s">
        <v>219</v>
      </c>
      <c r="B45" s="3" t="s">
        <v>159</v>
      </c>
      <c r="C45" s="3" t="s">
        <v>160</v>
      </c>
      <c r="D45" s="3" t="s">
        <v>161</v>
      </c>
      <c r="E45" s="3" t="s">
        <v>162</v>
      </c>
      <c r="F45" s="3" t="s">
        <v>163</v>
      </c>
      <c r="G45" s="3" t="s">
        <v>7</v>
      </c>
      <c r="H45" s="11">
        <v>16.14</v>
      </c>
      <c r="I45" s="7">
        <v>1.206440957196</v>
      </c>
      <c r="J45" s="4">
        <f t="shared" si="2"/>
        <v>19.471957049143441</v>
      </c>
      <c r="K45" s="6">
        <f t="shared" si="3"/>
        <v>5.2989379783531269E-3</v>
      </c>
    </row>
    <row r="46" spans="1:11" x14ac:dyDescent="0.25">
      <c r="A46" s="3" t="s">
        <v>219</v>
      </c>
      <c r="B46" s="3" t="s">
        <v>480</v>
      </c>
      <c r="C46" s="3" t="s">
        <v>481</v>
      </c>
      <c r="D46" s="3" t="s">
        <v>482</v>
      </c>
      <c r="E46" s="3" t="s">
        <v>483</v>
      </c>
      <c r="F46" s="3" t="s">
        <v>484</v>
      </c>
      <c r="G46" s="3" t="s">
        <v>6</v>
      </c>
      <c r="H46" s="11">
        <v>514.16</v>
      </c>
      <c r="I46" s="7">
        <v>3.7867577190000001E-2</v>
      </c>
      <c r="J46" s="4">
        <f t="shared" si="2"/>
        <v>19.469993488010399</v>
      </c>
      <c r="K46" s="6">
        <f t="shared" si="3"/>
        <v>5.2984036310025013E-3</v>
      </c>
    </row>
    <row r="47" spans="1:11" x14ac:dyDescent="0.25">
      <c r="A47" s="3" t="s">
        <v>219</v>
      </c>
      <c r="B47" s="3" t="s">
        <v>540</v>
      </c>
      <c r="C47" s="3" t="s">
        <v>541</v>
      </c>
      <c r="D47" s="3" t="s">
        <v>542</v>
      </c>
      <c r="E47" s="3" t="s">
        <v>543</v>
      </c>
      <c r="F47" s="3" t="s">
        <v>544</v>
      </c>
      <c r="G47" s="3" t="s">
        <v>43</v>
      </c>
      <c r="H47" s="11">
        <v>40.53</v>
      </c>
      <c r="I47" s="7">
        <v>0.48016415291800002</v>
      </c>
      <c r="J47" s="4">
        <f t="shared" si="2"/>
        <v>19.461053117766543</v>
      </c>
      <c r="K47" s="6">
        <f t="shared" si="3"/>
        <v>5.2959706722964951E-3</v>
      </c>
    </row>
    <row r="48" spans="1:11" x14ac:dyDescent="0.25">
      <c r="A48" s="3" t="s">
        <v>219</v>
      </c>
      <c r="B48" s="3" t="s">
        <v>425</v>
      </c>
      <c r="C48" s="3" t="s">
        <v>426</v>
      </c>
      <c r="D48" s="3" t="s">
        <v>427</v>
      </c>
      <c r="E48" s="3" t="s">
        <v>428</v>
      </c>
      <c r="F48" s="3" t="s">
        <v>429</v>
      </c>
      <c r="G48" s="3" t="s">
        <v>34</v>
      </c>
      <c r="H48" s="11">
        <v>4.04</v>
      </c>
      <c r="I48" s="7">
        <v>4.8159553657189997</v>
      </c>
      <c r="J48" s="4">
        <f t="shared" si="2"/>
        <v>19.45645967750476</v>
      </c>
      <c r="K48" s="6">
        <f t="shared" si="3"/>
        <v>5.2947206513051263E-3</v>
      </c>
    </row>
    <row r="49" spans="1:11" x14ac:dyDescent="0.25">
      <c r="A49" s="3" t="s">
        <v>219</v>
      </c>
      <c r="B49" s="3" t="s">
        <v>144</v>
      </c>
      <c r="C49" s="3" t="s">
        <v>145</v>
      </c>
      <c r="D49" s="3" t="s">
        <v>146</v>
      </c>
      <c r="E49" s="3" t="s">
        <v>147</v>
      </c>
      <c r="F49" s="3" t="s">
        <v>148</v>
      </c>
      <c r="G49" s="3" t="s">
        <v>8</v>
      </c>
      <c r="H49" s="11">
        <v>337.49</v>
      </c>
      <c r="I49" s="7">
        <v>5.7607868579999999E-2</v>
      </c>
      <c r="J49" s="4">
        <f t="shared" si="2"/>
        <v>19.442079567064201</v>
      </c>
      <c r="K49" s="6">
        <f t="shared" si="3"/>
        <v>5.2908073665154116E-3</v>
      </c>
    </row>
    <row r="50" spans="1:11" x14ac:dyDescent="0.25">
      <c r="A50" s="3" t="s">
        <v>219</v>
      </c>
      <c r="B50" s="3" t="s">
        <v>435</v>
      </c>
      <c r="C50" s="3" t="s">
        <v>436</v>
      </c>
      <c r="D50" s="3" t="s">
        <v>437</v>
      </c>
      <c r="E50" s="3" t="s">
        <v>438</v>
      </c>
      <c r="F50" s="3" t="s">
        <v>439</v>
      </c>
      <c r="G50" s="3" t="s">
        <v>33</v>
      </c>
      <c r="H50" s="11">
        <v>271.99</v>
      </c>
      <c r="I50" s="7">
        <v>7.1429218616000004E-2</v>
      </c>
      <c r="J50" s="4">
        <f t="shared" si="2"/>
        <v>19.428033171365843</v>
      </c>
      <c r="K50" s="6">
        <f t="shared" si="3"/>
        <v>5.2869848961064458E-3</v>
      </c>
    </row>
    <row r="51" spans="1:11" x14ac:dyDescent="0.25">
      <c r="A51" s="3" t="s">
        <v>219</v>
      </c>
      <c r="B51" s="3" t="s">
        <v>475</v>
      </c>
      <c r="C51" s="3" t="s">
        <v>476</v>
      </c>
      <c r="D51" s="3" t="s">
        <v>477</v>
      </c>
      <c r="E51" s="3" t="s">
        <v>478</v>
      </c>
      <c r="F51" s="3" t="s">
        <v>479</v>
      </c>
      <c r="G51" s="3" t="s">
        <v>47</v>
      </c>
      <c r="H51" s="11">
        <v>17.809999999999999</v>
      </c>
      <c r="I51" s="7">
        <v>1.0882348621860001</v>
      </c>
      <c r="J51" s="4">
        <f t="shared" si="2"/>
        <v>19.38146289553266</v>
      </c>
      <c r="K51" s="6">
        <f t="shared" si="3"/>
        <v>5.2743116448943552E-3</v>
      </c>
    </row>
    <row r="52" spans="1:11" x14ac:dyDescent="0.25">
      <c r="H52" s="11"/>
      <c r="I52" s="7"/>
      <c r="K52" s="6"/>
    </row>
    <row r="53" spans="1:11" x14ac:dyDescent="0.25">
      <c r="H53" s="11"/>
      <c r="I53" s="7"/>
      <c r="K53" s="6"/>
    </row>
    <row r="54" spans="1:11" x14ac:dyDescent="0.25">
      <c r="H54" s="11"/>
      <c r="I54" s="7"/>
      <c r="K54" s="6"/>
    </row>
    <row r="55" spans="1:11" x14ac:dyDescent="0.25">
      <c r="H55" s="11"/>
      <c r="I55" s="7"/>
      <c r="K55" s="6"/>
    </row>
    <row r="56" spans="1:11" x14ac:dyDescent="0.25">
      <c r="H56" s="11"/>
      <c r="I56" s="7"/>
      <c r="K56" s="6"/>
    </row>
    <row r="57" spans="1:11" x14ac:dyDescent="0.25">
      <c r="H57" s="11"/>
      <c r="I57" s="7"/>
      <c r="K57" s="6"/>
    </row>
    <row r="58" spans="1:11" x14ac:dyDescent="0.25">
      <c r="H58" s="11"/>
      <c r="I58" s="7"/>
      <c r="K58" s="6"/>
    </row>
    <row r="59" spans="1:11" x14ac:dyDescent="0.25">
      <c r="H59" s="11"/>
      <c r="I59" s="7"/>
      <c r="K59" s="6"/>
    </row>
    <row r="60" spans="1:11" x14ac:dyDescent="0.25">
      <c r="H60" s="11"/>
      <c r="I60" s="7"/>
      <c r="K60" s="6"/>
    </row>
    <row r="61" spans="1:11" x14ac:dyDescent="0.25">
      <c r="H61" s="11"/>
      <c r="I61" s="7"/>
      <c r="K61" s="6"/>
    </row>
    <row r="62" spans="1:11" x14ac:dyDescent="0.25">
      <c r="H62" s="11"/>
      <c r="I62" s="7"/>
      <c r="K62" s="6"/>
    </row>
    <row r="63" spans="1:11" x14ac:dyDescent="0.25">
      <c r="H63" s="11"/>
      <c r="I63" s="7"/>
      <c r="K63" s="6"/>
    </row>
    <row r="64" spans="1:11" x14ac:dyDescent="0.25">
      <c r="H64" s="11"/>
      <c r="I64" s="7"/>
      <c r="K64" s="6"/>
    </row>
    <row r="65" spans="8:11" x14ac:dyDescent="0.25">
      <c r="H65" s="11"/>
      <c r="I65" s="7"/>
      <c r="K65" s="6"/>
    </row>
    <row r="66" spans="8:11" x14ac:dyDescent="0.25">
      <c r="H66" s="11"/>
      <c r="I66" s="7"/>
      <c r="K66" s="6"/>
    </row>
    <row r="67" spans="8:11" x14ac:dyDescent="0.25">
      <c r="H67" s="11"/>
      <c r="I67" s="7"/>
      <c r="K67" s="6"/>
    </row>
    <row r="68" spans="8:11" x14ac:dyDescent="0.25">
      <c r="H68" s="11"/>
      <c r="I68" s="7"/>
      <c r="K68" s="6"/>
    </row>
    <row r="69" spans="8:11" x14ac:dyDescent="0.25">
      <c r="H69" s="11"/>
      <c r="I69" s="7"/>
      <c r="K69" s="6"/>
    </row>
    <row r="70" spans="8:11" x14ac:dyDescent="0.25">
      <c r="H70" s="11"/>
      <c r="I70" s="7"/>
      <c r="K70" s="6"/>
    </row>
    <row r="71" spans="8:11" x14ac:dyDescent="0.25">
      <c r="H71" s="11"/>
      <c r="I71" s="7"/>
      <c r="K71" s="6"/>
    </row>
    <row r="72" spans="8:11" x14ac:dyDescent="0.25">
      <c r="H72" s="11"/>
      <c r="I72" s="7"/>
      <c r="K72" s="6"/>
    </row>
    <row r="73" spans="8:11" x14ac:dyDescent="0.25">
      <c r="H73" s="11"/>
      <c r="I73" s="7"/>
      <c r="K73" s="6"/>
    </row>
    <row r="74" spans="8:11" x14ac:dyDescent="0.25">
      <c r="H74" s="11"/>
      <c r="I74" s="7"/>
      <c r="K74" s="6"/>
    </row>
    <row r="75" spans="8:11" x14ac:dyDescent="0.25">
      <c r="H75" s="11"/>
      <c r="I75" s="7"/>
      <c r="K75" s="6"/>
    </row>
    <row r="76" spans="8:11" x14ac:dyDescent="0.25">
      <c r="H76" s="11"/>
      <c r="I76" s="7"/>
      <c r="K76" s="6"/>
    </row>
    <row r="77" spans="8:11" x14ac:dyDescent="0.25">
      <c r="H77" s="11"/>
      <c r="I77" s="7"/>
      <c r="K77" s="6"/>
    </row>
    <row r="78" spans="8:11" x14ac:dyDescent="0.25">
      <c r="H78" s="11"/>
      <c r="I78" s="7"/>
      <c r="K78" s="6"/>
    </row>
    <row r="79" spans="8:11" x14ac:dyDescent="0.25">
      <c r="H79" s="11"/>
      <c r="I79" s="7"/>
      <c r="K79" s="6"/>
    </row>
    <row r="80" spans="8:11" x14ac:dyDescent="0.25">
      <c r="H80" s="11"/>
      <c r="I80" s="7"/>
      <c r="K80" s="6"/>
    </row>
    <row r="81" spans="8:11" x14ac:dyDescent="0.25">
      <c r="H81" s="11"/>
      <c r="I81" s="7"/>
      <c r="K81" s="6"/>
    </row>
    <row r="82" spans="8:11" x14ac:dyDescent="0.25">
      <c r="H82" s="11"/>
      <c r="I82" s="7"/>
      <c r="K82" s="6"/>
    </row>
    <row r="83" spans="8:11" x14ac:dyDescent="0.25">
      <c r="H83" s="11"/>
      <c r="I83" s="7"/>
      <c r="K83" s="6"/>
    </row>
    <row r="84" spans="8:11" x14ac:dyDescent="0.25">
      <c r="H84" s="11"/>
      <c r="I84" s="7"/>
      <c r="K84" s="6"/>
    </row>
    <row r="85" spans="8:11" x14ac:dyDescent="0.25">
      <c r="H85" s="11"/>
      <c r="I85" s="7"/>
      <c r="K85" s="6"/>
    </row>
    <row r="86" spans="8:11" x14ac:dyDescent="0.25">
      <c r="H86" s="11"/>
      <c r="I86" s="7"/>
      <c r="K86" s="6"/>
    </row>
    <row r="87" spans="8:11" x14ac:dyDescent="0.25">
      <c r="H87" s="11"/>
      <c r="I87" s="7"/>
      <c r="K87" s="6"/>
    </row>
    <row r="88" spans="8:11" x14ac:dyDescent="0.25">
      <c r="H88" s="11"/>
      <c r="I88" s="7"/>
      <c r="K88" s="6"/>
    </row>
    <row r="89" spans="8:11" x14ac:dyDescent="0.25">
      <c r="H89" s="11"/>
      <c r="I89" s="7"/>
      <c r="K89" s="6"/>
    </row>
    <row r="90" spans="8:11" x14ac:dyDescent="0.25">
      <c r="H90" s="11"/>
      <c r="I90" s="7"/>
      <c r="K90" s="6"/>
    </row>
    <row r="91" spans="8:11" x14ac:dyDescent="0.25">
      <c r="H91" s="11"/>
      <c r="I91" s="7"/>
      <c r="K91" s="6"/>
    </row>
    <row r="92" spans="8:11" x14ac:dyDescent="0.25">
      <c r="H92" s="11"/>
      <c r="I92" s="7"/>
      <c r="K92" s="6"/>
    </row>
    <row r="93" spans="8:11" x14ac:dyDescent="0.25">
      <c r="H93" s="11"/>
      <c r="I93" s="7"/>
      <c r="K93" s="6"/>
    </row>
    <row r="94" spans="8:11" x14ac:dyDescent="0.25">
      <c r="H94" s="11"/>
      <c r="I94" s="7"/>
      <c r="K94" s="6"/>
    </row>
    <row r="95" spans="8:11" x14ac:dyDescent="0.25">
      <c r="H95" s="11"/>
      <c r="I95" s="7"/>
      <c r="K95" s="6"/>
    </row>
    <row r="96" spans="8:11" x14ac:dyDescent="0.25">
      <c r="H96" s="11"/>
      <c r="I96" s="7"/>
      <c r="K96" s="6"/>
    </row>
    <row r="97" spans="8:11" x14ac:dyDescent="0.25">
      <c r="H97" s="11"/>
      <c r="I97" s="7"/>
      <c r="K97" s="6"/>
    </row>
    <row r="98" spans="8:11" x14ac:dyDescent="0.25">
      <c r="H98" s="11"/>
      <c r="I98" s="7"/>
      <c r="K98" s="6"/>
    </row>
    <row r="99" spans="8:11" x14ac:dyDescent="0.25">
      <c r="H99" s="11"/>
      <c r="I99" s="7"/>
      <c r="K99" s="6"/>
    </row>
    <row r="100" spans="8:11" x14ac:dyDescent="0.25">
      <c r="H100" s="11"/>
      <c r="I100" s="7"/>
      <c r="K100" s="6"/>
    </row>
    <row r="101" spans="8:11" x14ac:dyDescent="0.25">
      <c r="H101" s="11"/>
      <c r="I101" s="7"/>
      <c r="K101" s="6"/>
    </row>
    <row r="102" spans="8:11" x14ac:dyDescent="0.25">
      <c r="H102" s="11"/>
      <c r="I102" s="7"/>
      <c r="K102" s="6"/>
    </row>
    <row r="103" spans="8:11" x14ac:dyDescent="0.25">
      <c r="H103" s="11"/>
      <c r="I103" s="7"/>
      <c r="K103" s="6"/>
    </row>
    <row r="104" spans="8:11" x14ac:dyDescent="0.25">
      <c r="H104" s="11"/>
      <c r="I104" s="7"/>
      <c r="K104" s="6"/>
    </row>
    <row r="105" spans="8:11" x14ac:dyDescent="0.25">
      <c r="H105" s="11"/>
      <c r="I105" s="7"/>
      <c r="K105" s="6"/>
    </row>
    <row r="106" spans="8:11" x14ac:dyDescent="0.25">
      <c r="H106" s="11"/>
      <c r="I106" s="7"/>
      <c r="K106" s="6"/>
    </row>
    <row r="107" spans="8:11" x14ac:dyDescent="0.25">
      <c r="H107" s="11"/>
      <c r="I107" s="7"/>
      <c r="K107" s="6"/>
    </row>
    <row r="108" spans="8:11" x14ac:dyDescent="0.25">
      <c r="H108" s="11"/>
      <c r="I108" s="7"/>
      <c r="K108" s="6"/>
    </row>
    <row r="109" spans="8:11" x14ac:dyDescent="0.25">
      <c r="H109" s="11"/>
      <c r="I109" s="7"/>
      <c r="K109" s="6"/>
    </row>
    <row r="110" spans="8:11" x14ac:dyDescent="0.25">
      <c r="H110" s="11"/>
      <c r="I110" s="7"/>
      <c r="K110" s="6"/>
    </row>
    <row r="111" spans="8:11" x14ac:dyDescent="0.25">
      <c r="H111" s="11"/>
      <c r="I111" s="7"/>
      <c r="K111" s="6"/>
    </row>
    <row r="112" spans="8:11" x14ac:dyDescent="0.25">
      <c r="H112" s="11"/>
      <c r="I112" s="7"/>
      <c r="K112" s="6"/>
    </row>
    <row r="113" spans="8:11" x14ac:dyDescent="0.25">
      <c r="H113" s="11"/>
      <c r="I113" s="7"/>
      <c r="K113" s="6"/>
    </row>
    <row r="114" spans="8:11" x14ac:dyDescent="0.25">
      <c r="H114" s="11"/>
      <c r="I114" s="7"/>
      <c r="K114" s="6"/>
    </row>
    <row r="115" spans="8:11" x14ac:dyDescent="0.25">
      <c r="H115" s="11"/>
      <c r="I115" s="7"/>
      <c r="K115" s="6"/>
    </row>
    <row r="116" spans="8:11" x14ac:dyDescent="0.25">
      <c r="H116" s="11"/>
      <c r="I116" s="7"/>
      <c r="K116" s="6"/>
    </row>
    <row r="117" spans="8:11" x14ac:dyDescent="0.25">
      <c r="H117" s="11"/>
      <c r="I117" s="7"/>
      <c r="K117" s="6"/>
    </row>
    <row r="118" spans="8:11" x14ac:dyDescent="0.25">
      <c r="H118" s="11"/>
      <c r="I118" s="7"/>
      <c r="K118" s="6"/>
    </row>
    <row r="119" spans="8:11" x14ac:dyDescent="0.25">
      <c r="H119" s="11"/>
      <c r="I119" s="7"/>
      <c r="K119" s="6"/>
    </row>
    <row r="120" spans="8:11" x14ac:dyDescent="0.25">
      <c r="H120" s="11"/>
      <c r="I120" s="7"/>
      <c r="K120" s="6"/>
    </row>
    <row r="121" spans="8:11" x14ac:dyDescent="0.25">
      <c r="H121" s="11"/>
      <c r="I121" s="7"/>
      <c r="K121" s="6"/>
    </row>
    <row r="122" spans="8:11" x14ac:dyDescent="0.25">
      <c r="H122" s="11"/>
      <c r="I122" s="7"/>
      <c r="K122" s="6"/>
    </row>
    <row r="123" spans="8:11" x14ac:dyDescent="0.25">
      <c r="H123" s="11"/>
      <c r="I123" s="7"/>
      <c r="K123" s="6"/>
    </row>
    <row r="124" spans="8:11" x14ac:dyDescent="0.25">
      <c r="H124" s="11"/>
      <c r="I124" s="7"/>
      <c r="K124" s="6"/>
    </row>
    <row r="125" spans="8:11" x14ac:dyDescent="0.25">
      <c r="H125" s="11"/>
      <c r="I125" s="7"/>
      <c r="K125" s="6"/>
    </row>
    <row r="126" spans="8:11" x14ac:dyDescent="0.25">
      <c r="H126" s="11"/>
      <c r="I126" s="7"/>
      <c r="K126" s="6"/>
    </row>
    <row r="127" spans="8:11" x14ac:dyDescent="0.25">
      <c r="H127" s="11"/>
    </row>
    <row r="128" spans="8:11" x14ac:dyDescent="0.25">
      <c r="H128" s="11"/>
      <c r="I128" s="7"/>
      <c r="K128" s="6"/>
    </row>
    <row r="129" spans="8:11" x14ac:dyDescent="0.25">
      <c r="H129" s="11"/>
      <c r="I129" s="7"/>
      <c r="K129" s="6"/>
    </row>
    <row r="130" spans="8:11" x14ac:dyDescent="0.25">
      <c r="H130" s="11"/>
      <c r="I130" s="7"/>
      <c r="K130" s="6"/>
    </row>
    <row r="131" spans="8:11" x14ac:dyDescent="0.25">
      <c r="H131" s="11"/>
      <c r="I131" s="7"/>
      <c r="K131" s="6"/>
    </row>
    <row r="132" spans="8:11" x14ac:dyDescent="0.25">
      <c r="H132" s="11"/>
      <c r="I132" s="7"/>
      <c r="K132" s="6"/>
    </row>
    <row r="133" spans="8:11" x14ac:dyDescent="0.25">
      <c r="H133" s="11"/>
      <c r="I133" s="7"/>
      <c r="K133" s="6"/>
    </row>
    <row r="134" spans="8:11" x14ac:dyDescent="0.25">
      <c r="H134" s="11"/>
      <c r="I134" s="7"/>
      <c r="K134" s="6"/>
    </row>
    <row r="135" spans="8:11" x14ac:dyDescent="0.25">
      <c r="H135" s="11"/>
      <c r="I135" s="7"/>
      <c r="K135" s="6"/>
    </row>
    <row r="136" spans="8:11" x14ac:dyDescent="0.25">
      <c r="H136" s="11"/>
      <c r="I136" s="7"/>
      <c r="K136" s="6"/>
    </row>
    <row r="137" spans="8:11" x14ac:dyDescent="0.25">
      <c r="H137" s="11"/>
      <c r="I137" s="7"/>
      <c r="K137" s="6"/>
    </row>
    <row r="138" spans="8:11" x14ac:dyDescent="0.25">
      <c r="H138" s="11"/>
      <c r="I138" s="7"/>
      <c r="K138" s="6"/>
    </row>
    <row r="139" spans="8:11" x14ac:dyDescent="0.25">
      <c r="H139" s="11"/>
      <c r="I139" s="7"/>
      <c r="K139" s="6"/>
    </row>
    <row r="140" spans="8:11" x14ac:dyDescent="0.25">
      <c r="H140" s="11"/>
      <c r="I140" s="7"/>
      <c r="K140" s="6"/>
    </row>
    <row r="141" spans="8:11" x14ac:dyDescent="0.25">
      <c r="H141" s="11"/>
      <c r="I141" s="7"/>
      <c r="K141" s="6"/>
    </row>
    <row r="142" spans="8:11" x14ac:dyDescent="0.25">
      <c r="H142" s="11"/>
      <c r="I142" s="7"/>
      <c r="K142" s="6"/>
    </row>
    <row r="143" spans="8:11" x14ac:dyDescent="0.25">
      <c r="H143" s="11"/>
      <c r="I143" s="7"/>
      <c r="K143" s="6"/>
    </row>
    <row r="144" spans="8:11" x14ac:dyDescent="0.25">
      <c r="H144" s="11"/>
      <c r="I144" s="7"/>
      <c r="K144" s="6"/>
    </row>
    <row r="145" spans="8:11" x14ac:dyDescent="0.25">
      <c r="H145" s="11"/>
      <c r="I145" s="7"/>
      <c r="K145" s="6"/>
    </row>
    <row r="146" spans="8:11" x14ac:dyDescent="0.25">
      <c r="H146" s="11"/>
      <c r="I146" s="7"/>
      <c r="K146" s="6"/>
    </row>
    <row r="147" spans="8:11" x14ac:dyDescent="0.25">
      <c r="H147" s="11"/>
      <c r="I147" s="7"/>
      <c r="K147" s="6"/>
    </row>
    <row r="148" spans="8:11" x14ac:dyDescent="0.25">
      <c r="H148" s="11"/>
      <c r="I148" s="7"/>
      <c r="K148" s="6"/>
    </row>
    <row r="149" spans="8:11" x14ac:dyDescent="0.25">
      <c r="H149" s="11"/>
      <c r="I149" s="7"/>
      <c r="K149" s="6"/>
    </row>
    <row r="150" spans="8:11" x14ac:dyDescent="0.25">
      <c r="H150" s="11"/>
      <c r="I150" s="7"/>
      <c r="K150" s="6"/>
    </row>
    <row r="151" spans="8:11" x14ac:dyDescent="0.25">
      <c r="H151" s="11"/>
      <c r="I151" s="7"/>
      <c r="K151" s="6"/>
    </row>
    <row r="152" spans="8:11" x14ac:dyDescent="0.25">
      <c r="H152" s="11"/>
      <c r="I152" s="7"/>
      <c r="K152" s="6"/>
    </row>
    <row r="153" spans="8:11" x14ac:dyDescent="0.25">
      <c r="H153" s="11"/>
      <c r="I153" s="7"/>
      <c r="K153" s="6"/>
    </row>
    <row r="154" spans="8:11" x14ac:dyDescent="0.25">
      <c r="H154" s="11"/>
      <c r="I154" s="7"/>
      <c r="K154" s="6"/>
    </row>
    <row r="155" spans="8:11" x14ac:dyDescent="0.25">
      <c r="H155" s="11"/>
      <c r="I155" s="7"/>
      <c r="K155" s="6"/>
    </row>
    <row r="156" spans="8:11" x14ac:dyDescent="0.25">
      <c r="H156" s="11"/>
      <c r="I156" s="7"/>
      <c r="K156" s="6"/>
    </row>
    <row r="157" spans="8:11" x14ac:dyDescent="0.25">
      <c r="H157" s="11"/>
      <c r="I157" s="7"/>
      <c r="K157" s="6"/>
    </row>
    <row r="158" spans="8:11" x14ac:dyDescent="0.25">
      <c r="H158" s="11"/>
      <c r="I158" s="7"/>
      <c r="K158" s="6"/>
    </row>
    <row r="159" spans="8:11" x14ac:dyDescent="0.25">
      <c r="H159" s="11"/>
      <c r="I159" s="7"/>
      <c r="K159" s="6"/>
    </row>
    <row r="160" spans="8:11" x14ac:dyDescent="0.25">
      <c r="H160" s="11"/>
      <c r="I160" s="7"/>
      <c r="K160" s="6"/>
    </row>
    <row r="161" spans="8:11" x14ac:dyDescent="0.25">
      <c r="H161" s="11"/>
      <c r="I161" s="7"/>
      <c r="K161" s="6"/>
    </row>
    <row r="162" spans="8:11" x14ac:dyDescent="0.25">
      <c r="H162" s="11"/>
      <c r="I162" s="7"/>
      <c r="K162" s="6"/>
    </row>
    <row r="163" spans="8:11" x14ac:dyDescent="0.25">
      <c r="H163" s="11"/>
      <c r="I163" s="7"/>
      <c r="K163" s="6"/>
    </row>
    <row r="164" spans="8:11" x14ac:dyDescent="0.25">
      <c r="H164" s="11"/>
      <c r="I164" s="7"/>
      <c r="K164" s="6"/>
    </row>
    <row r="165" spans="8:11" x14ac:dyDescent="0.25">
      <c r="H165" s="11"/>
      <c r="I165" s="7"/>
      <c r="K165" s="6"/>
    </row>
    <row r="166" spans="8:11" x14ac:dyDescent="0.25">
      <c r="H166" s="11"/>
      <c r="I166" s="7"/>
      <c r="K166" s="6"/>
    </row>
    <row r="167" spans="8:11" x14ac:dyDescent="0.25">
      <c r="H167" s="11"/>
      <c r="I167" s="7"/>
      <c r="K167" s="6"/>
    </row>
    <row r="168" spans="8:11" x14ac:dyDescent="0.25">
      <c r="H168" s="11"/>
      <c r="I168" s="7"/>
      <c r="K168" s="6"/>
    </row>
    <row r="169" spans="8:11" x14ac:dyDescent="0.25">
      <c r="H169" s="11"/>
      <c r="I169" s="7"/>
      <c r="K169" s="6"/>
    </row>
    <row r="170" spans="8:11" x14ac:dyDescent="0.25">
      <c r="H170" s="11"/>
      <c r="I170" s="7"/>
      <c r="K170" s="6"/>
    </row>
    <row r="171" spans="8:11" x14ac:dyDescent="0.25">
      <c r="H171" s="11"/>
      <c r="I171" s="7"/>
      <c r="K171" s="6"/>
    </row>
    <row r="172" spans="8:11" x14ac:dyDescent="0.25">
      <c r="H172" s="11"/>
      <c r="I172" s="7"/>
      <c r="K172" s="6"/>
    </row>
    <row r="173" spans="8:11" x14ac:dyDescent="0.25">
      <c r="H173" s="11"/>
      <c r="I173" s="7"/>
      <c r="K173" s="6"/>
    </row>
    <row r="174" spans="8:11" x14ac:dyDescent="0.25">
      <c r="H174" s="11"/>
      <c r="I174" s="7"/>
      <c r="K174" s="6"/>
    </row>
    <row r="175" spans="8:11" x14ac:dyDescent="0.25">
      <c r="H175" s="11"/>
      <c r="I175" s="7"/>
      <c r="K175" s="6"/>
    </row>
    <row r="176" spans="8:11" x14ac:dyDescent="0.25">
      <c r="H176" s="11"/>
      <c r="I176" s="7"/>
      <c r="K176" s="6"/>
    </row>
    <row r="177" spans="8:11" x14ac:dyDescent="0.25">
      <c r="H177" s="11"/>
      <c r="I177" s="7"/>
      <c r="K177" s="6"/>
    </row>
    <row r="178" spans="8:11" x14ac:dyDescent="0.25">
      <c r="H178" s="11"/>
      <c r="I178" s="7"/>
      <c r="K178" s="6"/>
    </row>
    <row r="179" spans="8:11" x14ac:dyDescent="0.25">
      <c r="H179" s="11"/>
      <c r="I179" s="7"/>
      <c r="K179" s="6"/>
    </row>
    <row r="180" spans="8:11" x14ac:dyDescent="0.25">
      <c r="H180" s="11"/>
      <c r="I180" s="7"/>
      <c r="K180" s="6"/>
    </row>
    <row r="181" spans="8:11" x14ac:dyDescent="0.25">
      <c r="H181" s="11"/>
      <c r="I181" s="7"/>
      <c r="K181" s="6"/>
    </row>
    <row r="182" spans="8:11" x14ac:dyDescent="0.25">
      <c r="H182" s="11"/>
      <c r="I182" s="7"/>
      <c r="K182" s="6"/>
    </row>
    <row r="183" spans="8:11" x14ac:dyDescent="0.25">
      <c r="H183" s="11"/>
      <c r="I183" s="7"/>
      <c r="K183" s="6"/>
    </row>
    <row r="184" spans="8:11" x14ac:dyDescent="0.25">
      <c r="H184" s="11"/>
      <c r="I184" s="7"/>
      <c r="K184" s="6"/>
    </row>
    <row r="185" spans="8:11" x14ac:dyDescent="0.25">
      <c r="H185" s="11"/>
      <c r="I185" s="7"/>
      <c r="K185" s="6"/>
    </row>
    <row r="186" spans="8:11" x14ac:dyDescent="0.25">
      <c r="H186" s="11"/>
      <c r="I186" s="7"/>
      <c r="K186" s="6"/>
    </row>
    <row r="187" spans="8:11" x14ac:dyDescent="0.25">
      <c r="H187" s="11"/>
      <c r="I187" s="7"/>
      <c r="K187" s="6"/>
    </row>
    <row r="188" spans="8:11" x14ac:dyDescent="0.25">
      <c r="H188" s="11"/>
      <c r="I188" s="7"/>
      <c r="K188" s="6"/>
    </row>
    <row r="189" spans="8:11" x14ac:dyDescent="0.25">
      <c r="H189" s="11"/>
      <c r="I189" s="7"/>
      <c r="K189" s="6"/>
    </row>
    <row r="190" spans="8:11" x14ac:dyDescent="0.25">
      <c r="H190" s="11"/>
      <c r="I190" s="7"/>
      <c r="K190" s="6"/>
    </row>
    <row r="191" spans="8:11" x14ac:dyDescent="0.25">
      <c r="H191" s="11"/>
      <c r="I191" s="7"/>
      <c r="K191" s="6"/>
    </row>
    <row r="192" spans="8:11" x14ac:dyDescent="0.25">
      <c r="H192" s="11"/>
      <c r="I192" s="7"/>
      <c r="K192" s="6"/>
    </row>
    <row r="193" spans="8:11" x14ac:dyDescent="0.25">
      <c r="H193" s="11"/>
      <c r="I193" s="7"/>
      <c r="K193" s="6"/>
    </row>
    <row r="194" spans="8:11" x14ac:dyDescent="0.25">
      <c r="H194" s="11"/>
      <c r="I194" s="7"/>
      <c r="K194" s="6"/>
    </row>
    <row r="195" spans="8:11" x14ac:dyDescent="0.25">
      <c r="H195" s="11"/>
      <c r="I195" s="7"/>
      <c r="K195" s="6"/>
    </row>
    <row r="196" spans="8:11" x14ac:dyDescent="0.25">
      <c r="H196" s="11"/>
      <c r="I196" s="7"/>
      <c r="K196" s="6"/>
    </row>
    <row r="197" spans="8:11" x14ac:dyDescent="0.25">
      <c r="H197" s="11"/>
      <c r="I197" s="7"/>
      <c r="K197" s="6"/>
    </row>
    <row r="198" spans="8:11" x14ac:dyDescent="0.25">
      <c r="H198" s="11"/>
      <c r="I198" s="7"/>
      <c r="K198" s="6"/>
    </row>
    <row r="199" spans="8:11" x14ac:dyDescent="0.25">
      <c r="H199" s="11"/>
      <c r="I199" s="7"/>
      <c r="K199" s="6"/>
    </row>
    <row r="200" spans="8:11" x14ac:dyDescent="0.25">
      <c r="H200" s="11"/>
      <c r="I200" s="7"/>
      <c r="K200" s="6"/>
    </row>
    <row r="201" spans="8:11" x14ac:dyDescent="0.25">
      <c r="H201" s="11"/>
      <c r="I201" s="7"/>
      <c r="K201" s="6"/>
    </row>
    <row r="202" spans="8:11" x14ac:dyDescent="0.25">
      <c r="H202" s="11"/>
      <c r="I202" s="7"/>
      <c r="K202" s="6"/>
    </row>
  </sheetData>
  <sortState xmlns:xlrd2="http://schemas.microsoft.com/office/spreadsheetml/2017/richdata2" ref="A2:K201">
    <sortCondition descending="1" ref="K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BTAL</vt:lpstr>
      <vt:lpstr>DJTLABT</vt:lpstr>
      <vt:lpstr>DJTSABT</vt:lpstr>
    </vt:vector>
  </TitlesOfParts>
  <Company>AGF Management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 DeRoche</dc:creator>
  <cp:lastModifiedBy>Bill DeRoche</cp:lastModifiedBy>
  <dcterms:created xsi:type="dcterms:W3CDTF">2017-11-09T21:28:03Z</dcterms:created>
  <dcterms:modified xsi:type="dcterms:W3CDTF">2025-12-03T21:20:43Z</dcterms:modified>
</cp:coreProperties>
</file>