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na.intra.agf.com\torfs$\FFCM-Group\Portfolio_Management\Exposure_Reports\2023\202310\20231002\"/>
    </mc:Choice>
  </mc:AlternateContent>
  <xr:revisionPtr revIDLastSave="0" documentId="13_ncr:1_{1C346027-B571-489F-99D1-5BB5739826DA}" xr6:coauthVersionLast="47" xr6:coauthVersionMax="47" xr10:uidLastSave="{00000000-0000-0000-0000-000000000000}"/>
  <bookViews>
    <workbookView xWindow="43680" yWindow="705" windowWidth="28800" windowHeight="15435" xr2:uid="{00000000-000D-0000-FFFF-FFFF00000000}"/>
  </bookViews>
  <sheets>
    <sheet name="BTAL" sheetId="15" r:id="rId1"/>
    <sheet name="DJTLABT" sheetId="6" r:id="rId2"/>
    <sheet name="DJTSAB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0" l="1"/>
  <c r="K9" i="10" s="1"/>
  <c r="J29" i="10"/>
  <c r="K29" i="10" s="1"/>
  <c r="J19" i="10"/>
  <c r="K19" i="10" s="1"/>
  <c r="J16" i="10"/>
  <c r="K16" i="10" s="1"/>
  <c r="J12" i="10"/>
  <c r="K12" i="10" s="1"/>
  <c r="J6" i="10"/>
  <c r="K6" i="10" s="1"/>
  <c r="J50" i="10"/>
  <c r="K50" i="10" s="1"/>
  <c r="J31" i="10"/>
  <c r="K31" i="10" s="1"/>
  <c r="J23" i="10"/>
  <c r="K23" i="10" s="1"/>
  <c r="J22" i="10"/>
  <c r="K22" i="10" s="1"/>
  <c r="J14" i="10"/>
  <c r="K14" i="10" s="1"/>
  <c r="J39" i="10"/>
  <c r="K39" i="10" s="1"/>
  <c r="J48" i="10"/>
  <c r="K48" i="10" s="1"/>
  <c r="K27" i="10"/>
  <c r="J27" i="10"/>
  <c r="J46" i="10"/>
  <c r="K46" i="10" s="1"/>
  <c r="J15" i="10"/>
  <c r="K15" i="10" s="1"/>
  <c r="K4" i="10"/>
  <c r="J4" i="10"/>
  <c r="J47" i="10"/>
  <c r="K47" i="10" s="1"/>
  <c r="K40" i="10"/>
  <c r="J40" i="10"/>
  <c r="J7" i="10"/>
  <c r="K7" i="10" s="1"/>
  <c r="J33" i="10"/>
  <c r="K33" i="10" s="1"/>
  <c r="K45" i="10"/>
  <c r="J45" i="10"/>
  <c r="J32" i="10"/>
  <c r="K32" i="10" s="1"/>
  <c r="K41" i="10"/>
  <c r="J41" i="10"/>
  <c r="J26" i="10"/>
  <c r="K26" i="10" s="1"/>
  <c r="J42" i="10"/>
  <c r="K42" i="10" s="1"/>
  <c r="K25" i="10"/>
  <c r="J25" i="10"/>
  <c r="J8" i="10"/>
  <c r="K8" i="10" s="1"/>
  <c r="J49" i="10"/>
  <c r="K49" i="10" s="1"/>
  <c r="J2" i="10"/>
  <c r="K2" i="10" s="1"/>
  <c r="K24" i="10"/>
  <c r="J24" i="10"/>
  <c r="J44" i="10"/>
  <c r="K44" i="10" s="1"/>
  <c r="J20" i="10"/>
  <c r="K20" i="10" s="1"/>
  <c r="K38" i="10"/>
  <c r="J38" i="10"/>
  <c r="J37" i="10"/>
  <c r="K37" i="10" s="1"/>
  <c r="K17" i="10"/>
  <c r="J17" i="10"/>
  <c r="K28" i="10"/>
  <c r="J28" i="10"/>
  <c r="K51" i="10"/>
  <c r="J51" i="10"/>
  <c r="J10" i="10"/>
  <c r="K10" i="10" s="1"/>
  <c r="K34" i="10"/>
  <c r="J34" i="10"/>
  <c r="J5" i="10"/>
  <c r="K5" i="10" s="1"/>
  <c r="J18" i="10"/>
  <c r="K18" i="10" s="1"/>
  <c r="J43" i="10"/>
  <c r="K43" i="10" s="1"/>
  <c r="J21" i="10"/>
  <c r="K21" i="10" s="1"/>
  <c r="K35" i="10"/>
  <c r="J35" i="10"/>
  <c r="J13" i="10"/>
  <c r="K13" i="10" s="1"/>
  <c r="K30" i="10"/>
  <c r="J30" i="10"/>
  <c r="J36" i="10"/>
  <c r="K36" i="10" s="1"/>
  <c r="K11" i="10"/>
  <c r="J11" i="10"/>
  <c r="J3" i="10"/>
  <c r="K3" i="10" s="1"/>
  <c r="J28" i="6"/>
  <c r="K28" i="6" s="1"/>
  <c r="K6" i="6"/>
  <c r="J6" i="6"/>
  <c r="J40" i="6"/>
  <c r="K40" i="6" s="1"/>
  <c r="J51" i="6"/>
  <c r="K51" i="6" s="1"/>
  <c r="K29" i="6"/>
  <c r="J29" i="6"/>
  <c r="K32" i="6"/>
  <c r="J32" i="6"/>
  <c r="K37" i="6"/>
  <c r="J37" i="6"/>
  <c r="J43" i="6"/>
  <c r="K43" i="6" s="1"/>
  <c r="J13" i="6"/>
  <c r="K13" i="6" s="1"/>
  <c r="K7" i="6"/>
  <c r="J7" i="6"/>
  <c r="K25" i="6"/>
  <c r="J25" i="6"/>
  <c r="J30" i="6"/>
  <c r="K30" i="6" s="1"/>
  <c r="K39" i="6"/>
  <c r="J39" i="6"/>
  <c r="K14" i="6"/>
  <c r="J14" i="6"/>
  <c r="J42" i="6"/>
  <c r="K42" i="6" s="1"/>
  <c r="K9" i="6"/>
  <c r="J9" i="6"/>
  <c r="K3" i="6"/>
  <c r="J3" i="6"/>
  <c r="K47" i="6"/>
  <c r="J47" i="6"/>
  <c r="K20" i="6"/>
  <c r="J20" i="6"/>
  <c r="K11" i="6"/>
  <c r="J11" i="6"/>
  <c r="K38" i="6"/>
  <c r="J38" i="6"/>
  <c r="K15" i="6"/>
  <c r="J15" i="6"/>
  <c r="K4" i="6"/>
  <c r="J4" i="6"/>
  <c r="K33" i="6"/>
  <c r="J33" i="6"/>
  <c r="K10" i="6"/>
  <c r="J10" i="6"/>
  <c r="J22" i="6"/>
  <c r="K22" i="6" s="1"/>
  <c r="K8" i="6"/>
  <c r="J8" i="6"/>
  <c r="K50" i="6"/>
  <c r="J50" i="6"/>
  <c r="J45" i="6"/>
  <c r="K45" i="6" s="1"/>
  <c r="K18" i="6"/>
  <c r="J18" i="6"/>
  <c r="K19" i="6"/>
  <c r="J19" i="6"/>
  <c r="J5" i="6"/>
  <c r="K5" i="6" s="1"/>
  <c r="K27" i="6"/>
  <c r="J27" i="6"/>
  <c r="J21" i="6"/>
  <c r="K21" i="6" s="1"/>
  <c r="K46" i="6"/>
  <c r="J46" i="6"/>
  <c r="K41" i="6"/>
  <c r="J41" i="6"/>
  <c r="K2" i="6"/>
  <c r="J2" i="6"/>
  <c r="J34" i="6"/>
  <c r="K34" i="6" s="1"/>
  <c r="J49" i="6"/>
  <c r="K49" i="6" s="1"/>
  <c r="J31" i="6"/>
  <c r="K31" i="6" s="1"/>
  <c r="J36" i="6"/>
  <c r="K36" i="6" s="1"/>
  <c r="K16" i="6"/>
  <c r="J16" i="6"/>
  <c r="K26" i="6"/>
  <c r="J26" i="6"/>
  <c r="J24" i="6"/>
  <c r="K24" i="6" s="1"/>
  <c r="K12" i="6"/>
  <c r="J12" i="6"/>
  <c r="K23" i="6"/>
  <c r="J23" i="6"/>
  <c r="K17" i="6"/>
  <c r="J17" i="6"/>
  <c r="J35" i="6"/>
  <c r="K35" i="6" s="1"/>
  <c r="J44" i="6"/>
  <c r="K44" i="6" s="1"/>
  <c r="J48" i="6"/>
  <c r="K48" i="6" s="1"/>
</calcChain>
</file>

<file path=xl/sharedStrings.xml><?xml version="1.0" encoding="utf-8"?>
<sst xmlns="http://schemas.openxmlformats.org/spreadsheetml/2006/main" count="768" uniqueCount="552">
  <si>
    <t>CUSIP</t>
  </si>
  <si>
    <t>Name</t>
  </si>
  <si>
    <t>Ticker</t>
  </si>
  <si>
    <t>ISIN</t>
  </si>
  <si>
    <t>Sector</t>
  </si>
  <si>
    <t>PX_LAST</t>
  </si>
  <si>
    <t>Health Care</t>
  </si>
  <si>
    <t>Industrials</t>
  </si>
  <si>
    <t>Utilities</t>
  </si>
  <si>
    <t>Financials</t>
  </si>
  <si>
    <t>Long Market Value</t>
  </si>
  <si>
    <t>Long Weight</t>
  </si>
  <si>
    <t>Short Shares</t>
  </si>
  <si>
    <t>Short Market Value</t>
  </si>
  <si>
    <t>Short Weight</t>
  </si>
  <si>
    <t>Long Index Swap Terms</t>
  </si>
  <si>
    <t>Trade Date</t>
  </si>
  <si>
    <t>Effective Date</t>
  </si>
  <si>
    <t>Termination Date</t>
  </si>
  <si>
    <t>Settlement Currency</t>
  </si>
  <si>
    <t>USD</t>
  </si>
  <si>
    <t>Index Ticker</t>
  </si>
  <si>
    <t>Floating Base Rate</t>
  </si>
  <si>
    <t>Spread</t>
  </si>
  <si>
    <t>35 bps</t>
  </si>
  <si>
    <t>-40 bps</t>
  </si>
  <si>
    <t>Day Count</t>
  </si>
  <si>
    <t>Actual/360</t>
  </si>
  <si>
    <t>Counterparty</t>
  </si>
  <si>
    <t>Morgan Stanley Capital Services LLC</t>
  </si>
  <si>
    <t>Short Index Swap Terms</t>
  </si>
  <si>
    <t>Information Technology</t>
  </si>
  <si>
    <t>Communication Services</t>
  </si>
  <si>
    <t>Consumer Discretionary</t>
  </si>
  <si>
    <t>Consumer Staples</t>
  </si>
  <si>
    <t>SEDOL</t>
  </si>
  <si>
    <t>As of Open Date</t>
  </si>
  <si>
    <t>Long Shares</t>
  </si>
  <si>
    <t>Energy</t>
  </si>
  <si>
    <t>DJTLABT</t>
  </si>
  <si>
    <t>DJTSABT</t>
  </si>
  <si>
    <t>Current Index Level</t>
  </si>
  <si>
    <t>ATVI</t>
  </si>
  <si>
    <t>Activision Blizzard Inc</t>
  </si>
  <si>
    <t>00507V109</t>
  </si>
  <si>
    <t>2575818</t>
  </si>
  <si>
    <t>US00507V1098</t>
  </si>
  <si>
    <t>Materials</t>
  </si>
  <si>
    <t>Real Estate</t>
  </si>
  <si>
    <t>BWXT</t>
  </si>
  <si>
    <t>BWX Technologies Inc.</t>
  </si>
  <si>
    <t>05605H100</t>
  </si>
  <si>
    <t>BZ0W624</t>
  </si>
  <si>
    <t>US05605H1005</t>
  </si>
  <si>
    <t>COIN</t>
  </si>
  <si>
    <t>Coinbase Global, Inc  Class A</t>
  </si>
  <si>
    <t>19260Q107</t>
  </si>
  <si>
    <t>BMC9P69</t>
  </si>
  <si>
    <t>US19260Q1076</t>
  </si>
  <si>
    <t>VEEV</t>
  </si>
  <si>
    <t>Veeva Systems Inc A</t>
  </si>
  <si>
    <t>922475108</t>
  </si>
  <si>
    <t>BFH3N85</t>
  </si>
  <si>
    <t>US9224751084</t>
  </si>
  <si>
    <t>ACI</t>
  </si>
  <si>
    <t>Albertsons Companies, Inc.</t>
  </si>
  <si>
    <t>013091103</t>
  </si>
  <si>
    <t>BYNQ369</t>
  </si>
  <si>
    <t>US0130911037</t>
  </si>
  <si>
    <t>CF</t>
  </si>
  <si>
    <t>CF Industries Holdings</t>
  </si>
  <si>
    <t>125269100</t>
  </si>
  <si>
    <t>B0G4K50</t>
  </si>
  <si>
    <t>US1252691001</t>
  </si>
  <si>
    <t>HQY</t>
  </si>
  <si>
    <t>HealthEquity Inc</t>
  </si>
  <si>
    <t>42226A107</t>
  </si>
  <si>
    <t>BP8XZL1</t>
  </si>
  <si>
    <t>US42226A1079</t>
  </si>
  <si>
    <t>JBL</t>
  </si>
  <si>
    <t>Jabil Inc</t>
  </si>
  <si>
    <t>466313103</t>
  </si>
  <si>
    <t>2471789</t>
  </si>
  <si>
    <t>US4663131039</t>
  </si>
  <si>
    <t>MUSA</t>
  </si>
  <si>
    <t>Murphy USA Inc</t>
  </si>
  <si>
    <t>626755102</t>
  </si>
  <si>
    <t>BCZWJ63</t>
  </si>
  <si>
    <t>US6267551025</t>
  </si>
  <si>
    <t>OHI</t>
  </si>
  <si>
    <t>Omega Healthcare Investors</t>
  </si>
  <si>
    <t>681936100</t>
  </si>
  <si>
    <t>2043274</t>
  </si>
  <si>
    <t>US6819361006</t>
  </si>
  <si>
    <t>PAG</t>
  </si>
  <si>
    <t>70959W103</t>
  </si>
  <si>
    <t>2943523</t>
  </si>
  <si>
    <t>US70959W1036</t>
  </si>
  <si>
    <t>RLI</t>
  </si>
  <si>
    <t>RLI Corp</t>
  </si>
  <si>
    <t>749607107</t>
  </si>
  <si>
    <t>2719070</t>
  </si>
  <si>
    <t>US7496071074</t>
  </si>
  <si>
    <t>RYAN</t>
  </si>
  <si>
    <t>Ryan Specialty Holdings, Inc.</t>
  </si>
  <si>
    <t>78351F107</t>
  </si>
  <si>
    <t>BNXKSK3</t>
  </si>
  <si>
    <t>US78351F1075</t>
  </si>
  <si>
    <t>ABNB</t>
  </si>
  <si>
    <t>Airbnb, Inc. Class A</t>
  </si>
  <si>
    <t>009066101</t>
  </si>
  <si>
    <t>BMGYYH4</t>
  </si>
  <si>
    <t>US0090661010</t>
  </si>
  <si>
    <t>APO</t>
  </si>
  <si>
    <t>Apollo Global Management Inc.</t>
  </si>
  <si>
    <t>03769M106</t>
  </si>
  <si>
    <t>BN44JF6</t>
  </si>
  <si>
    <t>US03769M1062</t>
  </si>
  <si>
    <t>BILL</t>
  </si>
  <si>
    <t>BILL Holdings Inc.</t>
  </si>
  <si>
    <t>090043100</t>
  </si>
  <si>
    <t>BKDS4H5</t>
  </si>
  <si>
    <t>US0900431000</t>
  </si>
  <si>
    <t>SLG</t>
  </si>
  <si>
    <t>SL Green Realty Corp</t>
  </si>
  <si>
    <t>78440X887</t>
  </si>
  <si>
    <t>BPGKM57</t>
  </si>
  <si>
    <t>US78440X8873</t>
  </si>
  <si>
    <t>TSLA</t>
  </si>
  <si>
    <t>Tesla, Inc</t>
  </si>
  <si>
    <t>88160R101</t>
  </si>
  <si>
    <t>B616C79</t>
  </si>
  <si>
    <t>US88160R1014</t>
  </si>
  <si>
    <t>XPO</t>
  </si>
  <si>
    <t>XPO, Inc.</t>
  </si>
  <si>
    <t>983793100</t>
  </si>
  <si>
    <t>B6Z1355</t>
  </si>
  <si>
    <t>US9837931008</t>
  </si>
  <si>
    <t>20231002</t>
  </si>
  <si>
    <t>ALKS</t>
  </si>
  <si>
    <t>Alkermes plc</t>
  </si>
  <si>
    <t>G01767105</t>
  </si>
  <si>
    <t>B3P6D26</t>
  </si>
  <si>
    <t>IE00B56GVS15</t>
  </si>
  <si>
    <t>ALL</t>
  </si>
  <si>
    <t>Allstate Corp</t>
  </si>
  <si>
    <t>020002101</t>
  </si>
  <si>
    <t>2019952</t>
  </si>
  <si>
    <t>US0200021014</t>
  </si>
  <si>
    <t>AMGN</t>
  </si>
  <si>
    <t>Amgen Inc</t>
  </si>
  <si>
    <t>031162100</t>
  </si>
  <si>
    <t>2023607</t>
  </si>
  <si>
    <t>US0311621009</t>
  </si>
  <si>
    <t>ACGL</t>
  </si>
  <si>
    <t>Arch Capital Group Ltd</t>
  </si>
  <si>
    <t>G0450A105</t>
  </si>
  <si>
    <t>2740542</t>
  </si>
  <si>
    <t>BMG0450A1053</t>
  </si>
  <si>
    <t>AZPN</t>
  </si>
  <si>
    <t>Aspen Technology Inc</t>
  </si>
  <si>
    <t>29109X106</t>
  </si>
  <si>
    <t>BP2V812</t>
  </si>
  <si>
    <t>US29109X1063</t>
  </si>
  <si>
    <t>AIZ</t>
  </si>
  <si>
    <t>Assurant Inc</t>
  </si>
  <si>
    <t>04621X108</t>
  </si>
  <si>
    <t>2331430</t>
  </si>
  <si>
    <t>US04621X1081</t>
  </si>
  <si>
    <t>T</t>
  </si>
  <si>
    <t>AT&amp;T Inc</t>
  </si>
  <si>
    <t>00206R102</t>
  </si>
  <si>
    <t>2831811</t>
  </si>
  <si>
    <t>US00206R1023</t>
  </si>
  <si>
    <t>AZO</t>
  </si>
  <si>
    <t>AutoZone Inc</t>
  </si>
  <si>
    <t>053332102</t>
  </si>
  <si>
    <t>2065955</t>
  </si>
  <si>
    <t>US0533321024</t>
  </si>
  <si>
    <t>AXS</t>
  </si>
  <si>
    <t>Axis Capital Hldgs Ltd</t>
  </si>
  <si>
    <t>G0692U109</t>
  </si>
  <si>
    <t>2677606</t>
  </si>
  <si>
    <t>BMG0692U1099</t>
  </si>
  <si>
    <t>CBOE</t>
  </si>
  <si>
    <t>Cboe Global Markets, Inc</t>
  </si>
  <si>
    <t>12503M108</t>
  </si>
  <si>
    <t>B5834C5</t>
  </si>
  <si>
    <t>US12503M1080</t>
  </si>
  <si>
    <t>CHE</t>
  </si>
  <si>
    <t>Chemed Corp</t>
  </si>
  <si>
    <t>16359R103</t>
  </si>
  <si>
    <t>2190084</t>
  </si>
  <si>
    <t>US16359R1032</t>
  </si>
  <si>
    <t>LNG</t>
  </si>
  <si>
    <t>Cheniere Energy Inc</t>
  </si>
  <si>
    <t>16411R208</t>
  </si>
  <si>
    <t>2654364</t>
  </si>
  <si>
    <t>US16411R2085</t>
  </si>
  <si>
    <t>CVX</t>
  </si>
  <si>
    <t>Chevron Corp</t>
  </si>
  <si>
    <t>166764100</t>
  </si>
  <si>
    <t>2838555</t>
  </si>
  <si>
    <t>US1667641005</t>
  </si>
  <si>
    <t>CB</t>
  </si>
  <si>
    <t>Chubb Limited</t>
  </si>
  <si>
    <t>H1467J104</t>
  </si>
  <si>
    <t>B3BQMF6</t>
  </si>
  <si>
    <t>CH0044328745</t>
  </si>
  <si>
    <t>CIEN</t>
  </si>
  <si>
    <t>CIENA Corp</t>
  </si>
  <si>
    <t>171779309</t>
  </si>
  <si>
    <t>B1FLZ21</t>
  </si>
  <si>
    <t>US1717793095</t>
  </si>
  <si>
    <t>ERIE</t>
  </si>
  <si>
    <t>Erie Indemnity Co A</t>
  </si>
  <si>
    <t>29530P102</t>
  </si>
  <si>
    <t>2311711</t>
  </si>
  <si>
    <t>US29530P1021</t>
  </si>
  <si>
    <t>EG</t>
  </si>
  <si>
    <t>Everest Group Ltd</t>
  </si>
  <si>
    <t>G3223R108</t>
  </si>
  <si>
    <t>2556868</t>
  </si>
  <si>
    <t>BMG3223R1088</t>
  </si>
  <si>
    <t>LOPE</t>
  </si>
  <si>
    <t>Grand Canyon Education</t>
  </si>
  <si>
    <t>38526M106</t>
  </si>
  <si>
    <t>B3F1XM1</t>
  </si>
  <si>
    <t>US38526M1062</t>
  </si>
  <si>
    <t>GPK</t>
  </si>
  <si>
    <t>Graphic Packaging Holding Co</t>
  </si>
  <si>
    <t>388689101</t>
  </si>
  <si>
    <t>B2Q8249</t>
  </si>
  <si>
    <t>US3886891015</t>
  </si>
  <si>
    <t>HRB</t>
  </si>
  <si>
    <t>H&amp;R Block Inc</t>
  </si>
  <si>
    <t>093671105</t>
  </si>
  <si>
    <t>2105505</t>
  </si>
  <si>
    <t>US0936711052</t>
  </si>
  <si>
    <t>THG</t>
  </si>
  <si>
    <t>Hanover Insurance Group Inc</t>
  </si>
  <si>
    <t>410867105</t>
  </si>
  <si>
    <t>2020415</t>
  </si>
  <si>
    <t>US4108671052</t>
  </si>
  <si>
    <t>HZNP</t>
  </si>
  <si>
    <t>Horizon Therapeutics</t>
  </si>
  <si>
    <t>G46188101</t>
  </si>
  <si>
    <t>BQPVQZ6</t>
  </si>
  <si>
    <t>IE00BQPVQZ61</t>
  </si>
  <si>
    <t>MPC</t>
  </si>
  <si>
    <t>Marathon Petroleum Corp.</t>
  </si>
  <si>
    <t>56585A102</t>
  </si>
  <si>
    <t>B3K3L40</t>
  </si>
  <si>
    <t>US56585A1025</t>
  </si>
  <si>
    <t>MCK</t>
  </si>
  <si>
    <t>McKesson Corp</t>
  </si>
  <si>
    <t>58155Q103</t>
  </si>
  <si>
    <t>2378534</t>
  </si>
  <si>
    <t>US58155Q1031</t>
  </si>
  <si>
    <t>NBIX</t>
  </si>
  <si>
    <t>Neurocrine Biosciences Inc</t>
  </si>
  <si>
    <t>64125C109</t>
  </si>
  <si>
    <t>2623911</t>
  </si>
  <si>
    <t>US64125C1099</t>
  </si>
  <si>
    <t>NOC</t>
  </si>
  <si>
    <t>Northrop Grumman Corp</t>
  </si>
  <si>
    <t>666807102</t>
  </si>
  <si>
    <t>2648806</t>
  </si>
  <si>
    <t>US6668071029</t>
  </si>
  <si>
    <t>NTNX</t>
  </si>
  <si>
    <t>Nutanix, Inc.A</t>
  </si>
  <si>
    <t>67059N108</t>
  </si>
  <si>
    <t>BYQBFT8</t>
  </si>
  <si>
    <t>US67059N1081</t>
  </si>
  <si>
    <t>Penske Automotive Group Inc</t>
  </si>
  <si>
    <t>PGR</t>
  </si>
  <si>
    <t>Progressive Corp</t>
  </si>
  <si>
    <t>743315103</t>
  </si>
  <si>
    <t>2705024</t>
  </si>
  <si>
    <t>US7433151039</t>
  </si>
  <si>
    <t>RRC</t>
  </si>
  <si>
    <t>Range Resources Corp</t>
  </si>
  <si>
    <t>75281A109</t>
  </si>
  <si>
    <t>2523334</t>
  </si>
  <si>
    <t>US75281A1097</t>
  </si>
  <si>
    <t>RBA</t>
  </si>
  <si>
    <t>RB Global, Inc.</t>
  </si>
  <si>
    <t>74935Q107</t>
  </si>
  <si>
    <t>BMWGSD8</t>
  </si>
  <si>
    <t>CA74935Q1072</t>
  </si>
  <si>
    <t>RGA</t>
  </si>
  <si>
    <t>Reinsurance Group of America</t>
  </si>
  <si>
    <t>759351604</t>
  </si>
  <si>
    <t>2731193</t>
  </si>
  <si>
    <t>US7593516047</t>
  </si>
  <si>
    <t>RNR</t>
  </si>
  <si>
    <t>RenaissanceRe Hldgs</t>
  </si>
  <si>
    <t>G7496G103</t>
  </si>
  <si>
    <t>2728429</t>
  </si>
  <si>
    <t>BMG7496G1033</t>
  </si>
  <si>
    <t>SGEN</t>
  </si>
  <si>
    <t>Seagen Inc.</t>
  </si>
  <si>
    <t>81181C104</t>
  </si>
  <si>
    <t>BLPK4D2</t>
  </si>
  <si>
    <t>US81181C1045</t>
  </si>
  <si>
    <t>SIGI</t>
  </si>
  <si>
    <t>Selective Insurance Group Inc</t>
  </si>
  <si>
    <t>816300107</t>
  </si>
  <si>
    <t>2766173</t>
  </si>
  <si>
    <t>US8163001071</t>
  </si>
  <si>
    <t>TMUS</t>
  </si>
  <si>
    <t>T-Mobile US Inc</t>
  </si>
  <si>
    <t>872590104</t>
  </si>
  <si>
    <t>B94Q9V0</t>
  </si>
  <si>
    <t>US8725901040</t>
  </si>
  <si>
    <t>TRV</t>
  </si>
  <si>
    <t>Travelers Cos Inc</t>
  </si>
  <si>
    <t>89417E109</t>
  </si>
  <si>
    <t>2769503</t>
  </si>
  <si>
    <t>US89417E1091</t>
  </si>
  <si>
    <t>UNH</t>
  </si>
  <si>
    <t>Unitedhealth Group Inc</t>
  </si>
  <si>
    <t>91324P102</t>
  </si>
  <si>
    <t>2917766</t>
  </si>
  <si>
    <t>US91324P1021</t>
  </si>
  <si>
    <t>VST</t>
  </si>
  <si>
    <t>Vistra Corp.</t>
  </si>
  <si>
    <t>92840M102</t>
  </si>
  <si>
    <t>BZ8VJQ8</t>
  </si>
  <si>
    <t>US92840M1027</t>
  </si>
  <si>
    <t>WRB</t>
  </si>
  <si>
    <t>WR Berkley Corp</t>
  </si>
  <si>
    <t>084423102</t>
  </si>
  <si>
    <t>2093644</t>
  </si>
  <si>
    <t>US0844231029</t>
  </si>
  <si>
    <t>AFRM</t>
  </si>
  <si>
    <t>Affirm Holdings, Inc. Class A</t>
  </si>
  <si>
    <t>00827B106</t>
  </si>
  <si>
    <t>BMF9NM8</t>
  </si>
  <si>
    <t>US00827B1061</t>
  </si>
  <si>
    <t>AA</t>
  </si>
  <si>
    <t>Alcoa Corp</t>
  </si>
  <si>
    <t>013872106</t>
  </si>
  <si>
    <t>BYNF418</t>
  </si>
  <si>
    <t>US0138721065</t>
  </si>
  <si>
    <t>ALLY</t>
  </si>
  <si>
    <t>Ally Financial Inc</t>
  </si>
  <si>
    <t>02005N100</t>
  </si>
  <si>
    <t>B72XK05</t>
  </si>
  <si>
    <t>US02005N1000</t>
  </si>
  <si>
    <t>ARES</t>
  </si>
  <si>
    <t>Ares Management Corp</t>
  </si>
  <si>
    <t>03990B101</t>
  </si>
  <si>
    <t>BF14BT1</t>
  </si>
  <si>
    <t>US03990B1017</t>
  </si>
  <si>
    <t>TEAM</t>
  </si>
  <si>
    <t>Atlassian Corp</t>
  </si>
  <si>
    <t>049468101</t>
  </si>
  <si>
    <t>BQ1PC76</t>
  </si>
  <si>
    <t>US0494681010</t>
  </si>
  <si>
    <t>BX</t>
  </si>
  <si>
    <t>Blackstone Inc.</t>
  </si>
  <si>
    <t>09260D107</t>
  </si>
  <si>
    <t>BKF2SL7</t>
  </si>
  <si>
    <t>US09260D1072</t>
  </si>
  <si>
    <t>OWL</t>
  </si>
  <si>
    <t>Blue Owl Capital Inc Class A</t>
  </si>
  <si>
    <t>09581B103</t>
  </si>
  <si>
    <t>BN7CQS9</t>
  </si>
  <si>
    <t>US09581B1035</t>
  </si>
  <si>
    <t>BPMC</t>
  </si>
  <si>
    <t>Blueprint Medicines Corporation</t>
  </si>
  <si>
    <t>09627Y109</t>
  </si>
  <si>
    <t>BWY52P3</t>
  </si>
  <si>
    <t>US09627Y1091</t>
  </si>
  <si>
    <t>SAM</t>
  </si>
  <si>
    <t>Boston Beer Inc A</t>
  </si>
  <si>
    <t>100557107</t>
  </si>
  <si>
    <t>2113393</t>
  </si>
  <si>
    <t>US1005571070</t>
  </si>
  <si>
    <t>CTLT</t>
  </si>
  <si>
    <t>Catalent Inc</t>
  </si>
  <si>
    <t>148806102</t>
  </si>
  <si>
    <t>BP96PQ4</t>
  </si>
  <si>
    <t>US1488061029</t>
  </si>
  <si>
    <t>CE</t>
  </si>
  <si>
    <t>Celanese Corp A</t>
  </si>
  <si>
    <t>150870103</t>
  </si>
  <si>
    <t>B05MZT4</t>
  </si>
  <si>
    <t>US1508701034</t>
  </si>
  <si>
    <t>CLF</t>
  </si>
  <si>
    <t>Cleveland-Cliffs Inc</t>
  </si>
  <si>
    <t>185899101</t>
  </si>
  <si>
    <t>BYVZ186</t>
  </si>
  <si>
    <t>US1858991011</t>
  </si>
  <si>
    <t>NET</t>
  </si>
  <si>
    <t>Cloudflare Inc.-A</t>
  </si>
  <si>
    <t>18915M107</t>
  </si>
  <si>
    <t>BJXC5M2</t>
  </si>
  <si>
    <t>US18915M1071</t>
  </si>
  <si>
    <t>COST</t>
  </si>
  <si>
    <t>Costco Wholesale Corp</t>
  </si>
  <si>
    <t>22160K105</t>
  </si>
  <si>
    <t>2701271</t>
  </si>
  <si>
    <t>US22160K1051</t>
  </si>
  <si>
    <t>DASH</t>
  </si>
  <si>
    <t>DoorDash, Inc. Class A</t>
  </si>
  <si>
    <t>25809K105</t>
  </si>
  <si>
    <t>BN13P03</t>
  </si>
  <si>
    <t>US25809K1051</t>
  </si>
  <si>
    <t>DKNG</t>
  </si>
  <si>
    <t>DraftKings Inc Class A</t>
  </si>
  <si>
    <t>26142V105</t>
  </si>
  <si>
    <t>BLDDH12</t>
  </si>
  <si>
    <t>US26142V1052</t>
  </si>
  <si>
    <t>ESTC</t>
  </si>
  <si>
    <t>Elastic N.V.</t>
  </si>
  <si>
    <t>N14506104</t>
  </si>
  <si>
    <t>BFXCLC6</t>
  </si>
  <si>
    <t>NL0013056914</t>
  </si>
  <si>
    <t>GTLB</t>
  </si>
  <si>
    <t>GitLab Inc.</t>
  </si>
  <si>
    <t>37637K108</t>
  </si>
  <si>
    <t>BMTVT22</t>
  </si>
  <si>
    <t>US37637K1088</t>
  </si>
  <si>
    <t>GFS</t>
  </si>
  <si>
    <t>GlobalFoundries Inc.</t>
  </si>
  <si>
    <t>G39387108</t>
  </si>
  <si>
    <t>BMW7F63</t>
  </si>
  <si>
    <t>KYG393871085</t>
  </si>
  <si>
    <t>HAL</t>
  </si>
  <si>
    <t>Halliburton Co</t>
  </si>
  <si>
    <t>406216101</t>
  </si>
  <si>
    <t>2405302</t>
  </si>
  <si>
    <t>US4062161017</t>
  </si>
  <si>
    <t>HST</t>
  </si>
  <si>
    <t>Host Hotels &amp; Resorts Inc</t>
  </si>
  <si>
    <t>44107P104</t>
  </si>
  <si>
    <t>2567503</t>
  </si>
  <si>
    <t>US44107P1049</t>
  </si>
  <si>
    <t>JEF</t>
  </si>
  <si>
    <t>Jefferies Financial Group Inc.</t>
  </si>
  <si>
    <t>47233W109</t>
  </si>
  <si>
    <t>BG0Q4Z2</t>
  </si>
  <si>
    <t>US47233W1099</t>
  </si>
  <si>
    <t>KKR</t>
  </si>
  <si>
    <t>KKR &amp; Co Inc</t>
  </si>
  <si>
    <t>48251W104</t>
  </si>
  <si>
    <t>BG1FRR1</t>
  </si>
  <si>
    <t>US48251W1045</t>
  </si>
  <si>
    <t>LYFT</t>
  </si>
  <si>
    <t>Lyft Inc.-A</t>
  </si>
  <si>
    <t>55087P104</t>
  </si>
  <si>
    <t>BJT1RW7</t>
  </si>
  <si>
    <t>US55087P1049</t>
  </si>
  <si>
    <t>NOV</t>
  </si>
  <si>
    <t>NOV Inc.</t>
  </si>
  <si>
    <t>62955J103</t>
  </si>
  <si>
    <t>BN2RYW9</t>
  </si>
  <si>
    <t>US62955J1034</t>
  </si>
  <si>
    <t>NRG</t>
  </si>
  <si>
    <t>NRG Energy</t>
  </si>
  <si>
    <t>629377508</t>
  </si>
  <si>
    <t>2212922</t>
  </si>
  <si>
    <t>US6293775085</t>
  </si>
  <si>
    <t>OKTA</t>
  </si>
  <si>
    <t>Okta, Inc.</t>
  </si>
  <si>
    <t>679295105</t>
  </si>
  <si>
    <t>BDFZSP1</t>
  </si>
  <si>
    <t>US6792951054</t>
  </si>
  <si>
    <t>OVV</t>
  </si>
  <si>
    <t>Ovintiv Inc.</t>
  </si>
  <si>
    <t>69047Q102</t>
  </si>
  <si>
    <t>BJ01KB6</t>
  </si>
  <si>
    <t>US69047Q1022</t>
  </si>
  <si>
    <t>RNG</t>
  </si>
  <si>
    <t>RingCentral Inc A</t>
  </si>
  <si>
    <t>76680R206</t>
  </si>
  <si>
    <t>BDZCRX3</t>
  </si>
  <si>
    <t>US76680R2067</t>
  </si>
  <si>
    <t>RIVN</t>
  </si>
  <si>
    <t>Rivian Automotive, Inc.</t>
  </si>
  <si>
    <t>76954A103</t>
  </si>
  <si>
    <t>BL98841</t>
  </si>
  <si>
    <t>US76954A1034</t>
  </si>
  <si>
    <t>RBLX</t>
  </si>
  <si>
    <t>Roblox Corporation</t>
  </si>
  <si>
    <t>771049103</t>
  </si>
  <si>
    <t>BMWBC20</t>
  </si>
  <si>
    <t>US7710491033</t>
  </si>
  <si>
    <t>SLB</t>
  </si>
  <si>
    <t>Schlumberger Ltd</t>
  </si>
  <si>
    <t>806857108</t>
  </si>
  <si>
    <t>2779201</t>
  </si>
  <si>
    <t>AN8068571086</t>
  </si>
  <si>
    <t>SITE</t>
  </si>
  <si>
    <t>SiteOne Landscape Supply, Inc.</t>
  </si>
  <si>
    <t>82982L103</t>
  </si>
  <si>
    <t>BYQ7X81</t>
  </si>
  <si>
    <t>US82982L1035</t>
  </si>
  <si>
    <t>SMAR</t>
  </si>
  <si>
    <t>Smartsheet, Inc.</t>
  </si>
  <si>
    <t>83200N103</t>
  </si>
  <si>
    <t>BFZND98</t>
  </si>
  <si>
    <t>US83200N1037</t>
  </si>
  <si>
    <t>SFM</t>
  </si>
  <si>
    <t>Sprouts Farmers Markets Inc</t>
  </si>
  <si>
    <t>85208M102</t>
  </si>
  <si>
    <t>BCGCR79</t>
  </si>
  <si>
    <t>US85208M1027</t>
  </si>
  <si>
    <t>STLD</t>
  </si>
  <si>
    <t>Steel Dynamics Inc</t>
  </si>
  <si>
    <t>858119100</t>
  </si>
  <si>
    <t>2849472</t>
  </si>
  <si>
    <t>US8581191009</t>
  </si>
  <si>
    <t>TTD</t>
  </si>
  <si>
    <t>The Trade Desk, Inc.</t>
  </si>
  <si>
    <t>88339J105</t>
  </si>
  <si>
    <t>BD8FDD1</t>
  </si>
  <si>
    <t>US88339J1051</t>
  </si>
  <si>
    <t>TWLO</t>
  </si>
  <si>
    <t>Twilio Inc-A</t>
  </si>
  <si>
    <t>90138F102</t>
  </si>
  <si>
    <t>BD6P5Q0</t>
  </si>
  <si>
    <t>US90138F1021</t>
  </si>
  <si>
    <t>PATH</t>
  </si>
  <si>
    <t>UiPath, Inc.</t>
  </si>
  <si>
    <t>90364P105</t>
  </si>
  <si>
    <t>BMD02L5</t>
  </si>
  <si>
    <t>US90364P1057</t>
  </si>
  <si>
    <t>X</t>
  </si>
  <si>
    <t>United States Steel Corp</t>
  </si>
  <si>
    <t>912909108</t>
  </si>
  <si>
    <t>2824770</t>
  </si>
  <si>
    <t>US9129091081</t>
  </si>
  <si>
    <t>YETI</t>
  </si>
  <si>
    <t>YETI Holdings Inc</t>
  </si>
  <si>
    <t>98585X104</t>
  </si>
  <si>
    <t>BGR7KH2</t>
  </si>
  <si>
    <t>US98585X1046</t>
  </si>
  <si>
    <t>ZS</t>
  </si>
  <si>
    <t>Zscaler, Inc.</t>
  </si>
  <si>
    <t>98980G102</t>
  </si>
  <si>
    <t>BZ00V34</t>
  </si>
  <si>
    <t>US98980G1022</t>
  </si>
  <si>
    <t>29 September 2023</t>
  </si>
  <si>
    <t>2 October 2023</t>
  </si>
  <si>
    <t>1 October 2025</t>
  </si>
  <si>
    <t>Index Valuation MTM Exposure</t>
  </si>
  <si>
    <t>Floating Rate Reset</t>
  </si>
  <si>
    <t>US Federal Funds Effective Rate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</si>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</sst>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0"/>
    <numFmt numFmtId="165" formatCode="_(&quot;$&quot;* #,##0.0000_);_(&quot;$&quot;* \(#,##0.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center" wrapText="1"/>
    </xf>
    <xf numFmtId="10" fontId="0" fillId="0" borderId="0" xfId="2" applyNumberFormat="1" applyFont="1" applyFill="1" applyAlignment="1">
      <alignment horizontal="center" wrapText="1"/>
    </xf>
    <xf numFmtId="49" fontId="0" fillId="0" borderId="0" xfId="0" applyNumberFormat="1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0" fontId="0" fillId="0" borderId="0" xfId="1" applyNumberFormat="1" applyFont="1"/>
    <xf numFmtId="4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7" fontId="0" fillId="0" borderId="0" xfId="1" applyNumberFormat="1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5" fontId="0" fillId="0" borderId="4" xfId="0" quotePrefix="1" applyNumberFormat="1" applyBorder="1" applyAlignment="1">
      <alignment horizontal="right"/>
    </xf>
    <xf numFmtId="0" fontId="0" fillId="0" borderId="5" xfId="0" applyBorder="1"/>
    <xf numFmtId="15" fontId="0" fillId="0" borderId="6" xfId="0" quotePrefix="1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44" fontId="0" fillId="0" borderId="6" xfId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13"/>
  <sheetViews>
    <sheetView tabSelected="1" workbookViewId="0">
      <selection activeCell="A14" sqref="A14"/>
    </sheetView>
  </sheetViews>
  <sheetFormatPr defaultRowHeight="15" x14ac:dyDescent="0.25"/>
  <cols>
    <col min="1" max="1" width="34.42578125" bestFit="1" customWidth="1"/>
    <col min="2" max="2" width="33" bestFit="1" customWidth="1"/>
    <col min="4" max="4" width="34.42578125" bestFit="1" customWidth="1"/>
    <col min="5" max="5" width="33" bestFit="1" customWidth="1"/>
  </cols>
  <sheetData>
    <row r="1" spans="1:5" ht="15.75" thickBot="1" x14ac:dyDescent="0.3">
      <c r="A1" s="12" t="s">
        <v>15</v>
      </c>
      <c r="B1" s="13"/>
      <c r="D1" s="12" t="s">
        <v>30</v>
      </c>
      <c r="E1" s="13"/>
    </row>
    <row r="2" spans="1:5" x14ac:dyDescent="0.25">
      <c r="A2" s="14" t="s">
        <v>16</v>
      </c>
      <c r="B2" s="15" t="s">
        <v>545</v>
      </c>
      <c r="D2" s="14" t="s">
        <v>16</v>
      </c>
      <c r="E2" s="15" t="s">
        <v>545</v>
      </c>
    </row>
    <row r="3" spans="1:5" x14ac:dyDescent="0.25">
      <c r="A3" s="16" t="s">
        <v>17</v>
      </c>
      <c r="B3" s="17" t="s">
        <v>546</v>
      </c>
      <c r="D3" s="16" t="s">
        <v>17</v>
      </c>
      <c r="E3" s="17" t="s">
        <v>546</v>
      </c>
    </row>
    <row r="4" spans="1:5" x14ac:dyDescent="0.25">
      <c r="A4" s="16" t="s">
        <v>18</v>
      </c>
      <c r="B4" s="15" t="s">
        <v>547</v>
      </c>
      <c r="D4" s="16" t="s">
        <v>18</v>
      </c>
      <c r="E4" s="15" t="s">
        <v>547</v>
      </c>
    </row>
    <row r="5" spans="1:5" x14ac:dyDescent="0.25">
      <c r="A5" s="16" t="s">
        <v>19</v>
      </c>
      <c r="B5" s="18" t="s">
        <v>20</v>
      </c>
      <c r="D5" s="16" t="s">
        <v>19</v>
      </c>
      <c r="E5" s="18" t="s">
        <v>20</v>
      </c>
    </row>
    <row r="6" spans="1:5" x14ac:dyDescent="0.25">
      <c r="A6" s="16" t="s">
        <v>548</v>
      </c>
      <c r="B6" s="22">
        <v>41643386.311999999</v>
      </c>
      <c r="D6" s="16" t="s">
        <v>548</v>
      </c>
      <c r="E6" s="22">
        <v>-39322658.819700003</v>
      </c>
    </row>
    <row r="7" spans="1:5" x14ac:dyDescent="0.25">
      <c r="A7" s="16" t="s">
        <v>21</v>
      </c>
      <c r="B7" s="18" t="s">
        <v>39</v>
      </c>
      <c r="D7" s="16" t="s">
        <v>21</v>
      </c>
      <c r="E7" s="18" t="s">
        <v>40</v>
      </c>
    </row>
    <row r="8" spans="1:5" x14ac:dyDescent="0.25">
      <c r="A8" s="16" t="s">
        <v>41</v>
      </c>
      <c r="B8" s="23">
        <v>3330.1388000000002</v>
      </c>
      <c r="D8" s="16" t="s">
        <v>41</v>
      </c>
      <c r="E8" s="23">
        <v>2432.5816</v>
      </c>
    </row>
    <row r="9" spans="1:5" x14ac:dyDescent="0.25">
      <c r="A9" s="16" t="s">
        <v>22</v>
      </c>
      <c r="B9" s="18" t="s">
        <v>550</v>
      </c>
      <c r="D9" s="16" t="s">
        <v>22</v>
      </c>
      <c r="E9" s="18" t="s">
        <v>550</v>
      </c>
    </row>
    <row r="10" spans="1:5" x14ac:dyDescent="0.25">
      <c r="A10" s="16" t="s">
        <v>549</v>
      </c>
      <c r="B10" s="24" t="s">
        <v>551</v>
      </c>
      <c r="D10" s="16" t="s">
        <v>549</v>
      </c>
      <c r="E10" s="24" t="s">
        <v>551</v>
      </c>
    </row>
    <row r="11" spans="1:5" x14ac:dyDescent="0.25">
      <c r="A11" s="16" t="s">
        <v>23</v>
      </c>
      <c r="B11" s="19" t="s">
        <v>24</v>
      </c>
      <c r="D11" s="16" t="s">
        <v>23</v>
      </c>
      <c r="E11" s="19" t="s">
        <v>25</v>
      </c>
    </row>
    <row r="12" spans="1:5" x14ac:dyDescent="0.25">
      <c r="A12" s="16" t="s">
        <v>26</v>
      </c>
      <c r="B12" s="19" t="s">
        <v>27</v>
      </c>
      <c r="D12" s="16" t="s">
        <v>26</v>
      </c>
      <c r="E12" s="19" t="s">
        <v>27</v>
      </c>
    </row>
    <row r="13" spans="1:5" ht="15.75" thickBot="1" x14ac:dyDescent="0.3">
      <c r="A13" s="20" t="s">
        <v>28</v>
      </c>
      <c r="B13" s="21" t="s">
        <v>29</v>
      </c>
      <c r="D13" s="20" t="s">
        <v>28</v>
      </c>
      <c r="E13" s="2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K202"/>
  <sheetViews>
    <sheetView workbookViewId="0">
      <pane ySplit="1" topLeftCell="A18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42578125" style="3" bestFit="1" customWidth="1"/>
    <col min="3" max="3" width="33.42578125" style="3" bestFit="1" customWidth="1"/>
    <col min="4" max="4" width="10.85546875" style="3" bestFit="1" customWidth="1"/>
    <col min="5" max="5" width="10.140625" style="3" bestFit="1" customWidth="1"/>
    <col min="6" max="6" width="14.28515625" style="3" bestFit="1" customWidth="1"/>
    <col min="7" max="7" width="22.57031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37</v>
      </c>
      <c r="J1" s="9" t="s">
        <v>10</v>
      </c>
      <c r="K1" s="2" t="s">
        <v>11</v>
      </c>
    </row>
    <row r="2" spans="1:11" x14ac:dyDescent="0.25">
      <c r="A2" s="3" t="s">
        <v>138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G2" s="3" t="s">
        <v>47</v>
      </c>
      <c r="H2" s="11">
        <v>85.74</v>
      </c>
      <c r="I2" s="7">
        <v>0.22760742919590901</v>
      </c>
      <c r="J2" s="4">
        <f>$H2*$I2</f>
        <v>19.515060979257239</v>
      </c>
      <c r="K2" s="6">
        <f>$J2/3330.1388</f>
        <v>5.8601344121924403E-3</v>
      </c>
    </row>
    <row r="3" spans="1:11" x14ac:dyDescent="0.25">
      <c r="A3" s="3" t="s">
        <v>138</v>
      </c>
      <c r="B3" s="3" t="s">
        <v>269</v>
      </c>
      <c r="C3" s="3" t="s">
        <v>270</v>
      </c>
      <c r="D3" s="3" t="s">
        <v>271</v>
      </c>
      <c r="E3" s="3" t="s">
        <v>272</v>
      </c>
      <c r="F3" s="3" t="s">
        <v>273</v>
      </c>
      <c r="G3" s="3" t="s">
        <v>31</v>
      </c>
      <c r="H3" s="11">
        <v>34.880000000000003</v>
      </c>
      <c r="I3" s="7">
        <v>0.55940188063053298</v>
      </c>
      <c r="J3" s="4">
        <f>$H3*$I3</f>
        <v>19.511937596392993</v>
      </c>
      <c r="K3" s="6">
        <f>$J3/3330.1388</f>
        <v>5.8591964984741757E-3</v>
      </c>
    </row>
    <row r="4" spans="1:11" x14ac:dyDescent="0.25">
      <c r="A4" s="3" t="s">
        <v>138</v>
      </c>
      <c r="B4" s="3" t="s">
        <v>79</v>
      </c>
      <c r="C4" s="3" t="s">
        <v>80</v>
      </c>
      <c r="D4" s="3" t="s">
        <v>81</v>
      </c>
      <c r="E4" s="3" t="s">
        <v>82</v>
      </c>
      <c r="F4" s="3" t="s">
        <v>83</v>
      </c>
      <c r="G4" s="3" t="s">
        <v>31</v>
      </c>
      <c r="H4" s="11">
        <v>126.89</v>
      </c>
      <c r="I4" s="7">
        <v>0.15258225185836999</v>
      </c>
      <c r="J4" s="4">
        <f>$H4*$I4</f>
        <v>19.36116193830857</v>
      </c>
      <c r="K4" s="6">
        <f>$J4/3330.1388</f>
        <v>5.8139204102569441E-3</v>
      </c>
    </row>
    <row r="5" spans="1:11" x14ac:dyDescent="0.25">
      <c r="A5" s="3" t="s">
        <v>138</v>
      </c>
      <c r="B5" s="3" t="s">
        <v>209</v>
      </c>
      <c r="C5" s="3" t="s">
        <v>210</v>
      </c>
      <c r="D5" s="3" t="s">
        <v>211</v>
      </c>
      <c r="E5" s="3" t="s">
        <v>212</v>
      </c>
      <c r="F5" s="3" t="s">
        <v>213</v>
      </c>
      <c r="G5" s="3" t="s">
        <v>31</v>
      </c>
      <c r="H5" s="11">
        <v>47.26</v>
      </c>
      <c r="I5" s="7">
        <v>0.407841761211374</v>
      </c>
      <c r="J5" s="4">
        <f>$H5*$I5</f>
        <v>19.274601634849535</v>
      </c>
      <c r="K5" s="6">
        <f>$J5/3330.1388</f>
        <v>5.7879274085661341E-3</v>
      </c>
    </row>
    <row r="6" spans="1:11" x14ac:dyDescent="0.25">
      <c r="A6" s="3" t="s">
        <v>138</v>
      </c>
      <c r="B6" s="3" t="s">
        <v>325</v>
      </c>
      <c r="C6" s="3" t="s">
        <v>326</v>
      </c>
      <c r="D6" s="3" t="s">
        <v>327</v>
      </c>
      <c r="E6" s="3" t="s">
        <v>328</v>
      </c>
      <c r="F6" s="3" t="s">
        <v>329</v>
      </c>
      <c r="G6" s="3" t="s">
        <v>8</v>
      </c>
      <c r="H6" s="11">
        <v>33.18</v>
      </c>
      <c r="I6" s="7">
        <v>0.57209434905992596</v>
      </c>
      <c r="J6" s="4">
        <f>$H6*$I6</f>
        <v>18.982090501808344</v>
      </c>
      <c r="K6" s="6">
        <f>$J6/3330.1388</f>
        <v>5.7000898886882256E-3</v>
      </c>
    </row>
    <row r="7" spans="1:11" x14ac:dyDescent="0.25">
      <c r="A7" s="3" t="s">
        <v>138</v>
      </c>
      <c r="B7" s="3" t="s">
        <v>295</v>
      </c>
      <c r="C7" s="3" t="s">
        <v>296</v>
      </c>
      <c r="D7" s="3" t="s">
        <v>297</v>
      </c>
      <c r="E7" s="3" t="s">
        <v>298</v>
      </c>
      <c r="F7" s="3" t="s">
        <v>299</v>
      </c>
      <c r="G7" s="3" t="s">
        <v>9</v>
      </c>
      <c r="H7" s="11">
        <v>197.92</v>
      </c>
      <c r="I7" s="7">
        <v>9.5079396890842993E-2</v>
      </c>
      <c r="J7" s="4">
        <f>$H7*$I7</f>
        <v>18.818114232635644</v>
      </c>
      <c r="K7" s="6">
        <f>$J7/3330.1388</f>
        <v>5.6508498182224849E-3</v>
      </c>
    </row>
    <row r="8" spans="1:11" x14ac:dyDescent="0.25">
      <c r="A8" s="3" t="s">
        <v>138</v>
      </c>
      <c r="B8" s="3" t="s">
        <v>234</v>
      </c>
      <c r="C8" s="3" t="s">
        <v>235</v>
      </c>
      <c r="D8" s="3" t="s">
        <v>236</v>
      </c>
      <c r="E8" s="3" t="s">
        <v>237</v>
      </c>
      <c r="F8" s="3" t="s">
        <v>238</v>
      </c>
      <c r="G8" s="3" t="s">
        <v>33</v>
      </c>
      <c r="H8" s="11">
        <v>43.06</v>
      </c>
      <c r="I8" s="7">
        <v>0.43003931881934898</v>
      </c>
      <c r="J8" s="4">
        <f>$H8*$I8</f>
        <v>18.517493068361169</v>
      </c>
      <c r="K8" s="6">
        <f>$J8/3330.1388</f>
        <v>5.5605769550389813E-3</v>
      </c>
    </row>
    <row r="9" spans="1:11" x14ac:dyDescent="0.25">
      <c r="A9" s="3" t="s">
        <v>138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93</v>
      </c>
      <c r="G9" s="3" t="s">
        <v>48</v>
      </c>
      <c r="H9" s="11">
        <v>33.159999999999997</v>
      </c>
      <c r="I9" s="7">
        <v>0.55812720186609799</v>
      </c>
      <c r="J9" s="4">
        <f>$H9*$I9</f>
        <v>18.507498013879808</v>
      </c>
      <c r="K9" s="6">
        <f>$J9/3330.1388</f>
        <v>5.5575755622798081E-3</v>
      </c>
    </row>
    <row r="10" spans="1:11" x14ac:dyDescent="0.25">
      <c r="A10" s="3" t="s">
        <v>138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78</v>
      </c>
      <c r="G10" s="3" t="s">
        <v>6</v>
      </c>
      <c r="H10" s="11">
        <v>73.05</v>
      </c>
      <c r="I10" s="7">
        <v>0.25236484606012899</v>
      </c>
      <c r="J10" s="4">
        <f>$H10*$I10</f>
        <v>18.435252004692423</v>
      </c>
      <c r="K10" s="6">
        <f>$J10/3330.1388</f>
        <v>5.5358809682924991E-3</v>
      </c>
    </row>
    <row r="11" spans="1:11" x14ac:dyDescent="0.25">
      <c r="A11" s="3" t="s">
        <v>138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33</v>
      </c>
      <c r="H11" s="11">
        <v>341.73</v>
      </c>
      <c r="I11" s="7">
        <v>5.3915498384726999E-2</v>
      </c>
      <c r="J11" s="4">
        <f>$H11*$I11</f>
        <v>18.424543263012758</v>
      </c>
      <c r="K11" s="6">
        <f>$J11/3330.1388</f>
        <v>5.5326652639862209E-3</v>
      </c>
    </row>
    <row r="12" spans="1:11" x14ac:dyDescent="0.25">
      <c r="A12" s="3" t="s">
        <v>138</v>
      </c>
      <c r="B12" s="3" t="s">
        <v>154</v>
      </c>
      <c r="C12" s="3" t="s">
        <v>155</v>
      </c>
      <c r="D12" s="3" t="s">
        <v>156</v>
      </c>
      <c r="E12" s="3" t="s">
        <v>157</v>
      </c>
      <c r="F12" s="3" t="s">
        <v>158</v>
      </c>
      <c r="G12" s="3" t="s">
        <v>9</v>
      </c>
      <c r="H12" s="11">
        <v>79.709999999999994</v>
      </c>
      <c r="I12" s="7">
        <v>0.23110483409254501</v>
      </c>
      <c r="J12" s="4">
        <f>$H12*$I12</f>
        <v>18.421366325516761</v>
      </c>
      <c r="K12" s="6">
        <f>$J12/3330.1388</f>
        <v>5.5317112684662752E-3</v>
      </c>
    </row>
    <row r="13" spans="1:11" x14ac:dyDescent="0.25">
      <c r="A13" s="3" t="s">
        <v>138</v>
      </c>
      <c r="B13" s="3" t="s">
        <v>98</v>
      </c>
      <c r="C13" s="3" t="s">
        <v>99</v>
      </c>
      <c r="D13" s="3" t="s">
        <v>100</v>
      </c>
      <c r="E13" s="3" t="s">
        <v>101</v>
      </c>
      <c r="F13" s="3" t="s">
        <v>102</v>
      </c>
      <c r="G13" s="3" t="s">
        <v>9</v>
      </c>
      <c r="H13" s="11">
        <v>135.88999999999999</v>
      </c>
      <c r="I13" s="7">
        <v>0.133616487229793</v>
      </c>
      <c r="J13" s="4">
        <f>$H13*$I13</f>
        <v>18.157144449656567</v>
      </c>
      <c r="K13" s="6">
        <f>$J13/3330.1388</f>
        <v>5.4523686669326115E-3</v>
      </c>
    </row>
    <row r="14" spans="1:11" x14ac:dyDescent="0.25">
      <c r="A14" s="3" t="s">
        <v>138</v>
      </c>
      <c r="B14" s="3" t="s">
        <v>275</v>
      </c>
      <c r="C14" s="3" t="s">
        <v>276</v>
      </c>
      <c r="D14" s="3" t="s">
        <v>277</v>
      </c>
      <c r="E14" s="3" t="s">
        <v>278</v>
      </c>
      <c r="F14" s="3" t="s">
        <v>279</v>
      </c>
      <c r="G14" s="3" t="s">
        <v>9</v>
      </c>
      <c r="H14" s="11">
        <v>139.30000000000001</v>
      </c>
      <c r="I14" s="7">
        <v>0.13030603162587301</v>
      </c>
      <c r="J14" s="4">
        <f>$H14*$I14</f>
        <v>18.151630205484111</v>
      </c>
      <c r="K14" s="6">
        <f>$J14/3330.1388</f>
        <v>5.45071280677073E-3</v>
      </c>
    </row>
    <row r="15" spans="1:11" x14ac:dyDescent="0.25">
      <c r="A15" s="3" t="s">
        <v>138</v>
      </c>
      <c r="B15" s="3" t="s">
        <v>249</v>
      </c>
      <c r="C15" s="3" t="s">
        <v>250</v>
      </c>
      <c r="D15" s="3" t="s">
        <v>251</v>
      </c>
      <c r="E15" s="3" t="s">
        <v>252</v>
      </c>
      <c r="F15" s="3" t="s">
        <v>253</v>
      </c>
      <c r="G15" s="3" t="s">
        <v>38</v>
      </c>
      <c r="H15" s="11">
        <v>151.34</v>
      </c>
      <c r="I15" s="7">
        <v>0.119874625192898</v>
      </c>
      <c r="J15" s="4">
        <f>$H15*$I15</f>
        <v>18.141825776693185</v>
      </c>
      <c r="K15" s="6">
        <f>$J15/3330.1388</f>
        <v>5.4477686565776728E-3</v>
      </c>
    </row>
    <row r="16" spans="1:11" x14ac:dyDescent="0.25">
      <c r="A16" s="3" t="s">
        <v>138</v>
      </c>
      <c r="B16" s="3" t="s">
        <v>169</v>
      </c>
      <c r="C16" s="3" t="s">
        <v>170</v>
      </c>
      <c r="D16" s="3" t="s">
        <v>171</v>
      </c>
      <c r="E16" s="3" t="s">
        <v>172</v>
      </c>
      <c r="F16" s="3" t="s">
        <v>173</v>
      </c>
      <c r="G16" s="3" t="s">
        <v>32</v>
      </c>
      <c r="H16" s="11">
        <v>15.02</v>
      </c>
      <c r="I16" s="7">
        <v>1.20659167074746</v>
      </c>
      <c r="J16" s="4">
        <f>$H16*$I16</f>
        <v>18.123006894626847</v>
      </c>
      <c r="K16" s="6">
        <f>$J16/3330.1388</f>
        <v>5.4421175761883702E-3</v>
      </c>
    </row>
    <row r="17" spans="1:11" x14ac:dyDescent="0.25">
      <c r="A17" s="3" t="s">
        <v>138</v>
      </c>
      <c r="B17" s="3" t="s">
        <v>144</v>
      </c>
      <c r="C17" s="3" t="s">
        <v>145</v>
      </c>
      <c r="D17" s="3" t="s">
        <v>146</v>
      </c>
      <c r="E17" s="3" t="s">
        <v>147</v>
      </c>
      <c r="F17" s="3" t="s">
        <v>148</v>
      </c>
      <c r="G17" s="3" t="s">
        <v>9</v>
      </c>
      <c r="H17" s="11">
        <v>111.41</v>
      </c>
      <c r="I17" s="7">
        <v>0.16264150674751099</v>
      </c>
      <c r="J17" s="4">
        <f>$H17*$I17</f>
        <v>18.1198902667402</v>
      </c>
      <c r="K17" s="6">
        <f>$J17/3330.1388</f>
        <v>5.4411816909073572E-3</v>
      </c>
    </row>
    <row r="18" spans="1:11" x14ac:dyDescent="0.25">
      <c r="A18" s="3" t="s">
        <v>138</v>
      </c>
      <c r="B18" s="3" t="s">
        <v>219</v>
      </c>
      <c r="C18" s="3" t="s">
        <v>220</v>
      </c>
      <c r="D18" s="3" t="s">
        <v>221</v>
      </c>
      <c r="E18" s="3" t="s">
        <v>222</v>
      </c>
      <c r="F18" s="3" t="s">
        <v>223</v>
      </c>
      <c r="G18" s="3" t="s">
        <v>9</v>
      </c>
      <c r="H18" s="11">
        <v>371.67</v>
      </c>
      <c r="I18" s="7">
        <v>4.8743902320758002E-2</v>
      </c>
      <c r="J18" s="4">
        <f>$H18*$I18</f>
        <v>18.116646175556127</v>
      </c>
      <c r="K18" s="6">
        <f>$J18/3330.1388</f>
        <v>5.4402075299552462E-3</v>
      </c>
    </row>
    <row r="19" spans="1:11" x14ac:dyDescent="0.25">
      <c r="A19" s="3" t="s">
        <v>138</v>
      </c>
      <c r="B19" s="3" t="s">
        <v>214</v>
      </c>
      <c r="C19" s="3" t="s">
        <v>215</v>
      </c>
      <c r="D19" s="3" t="s">
        <v>216</v>
      </c>
      <c r="E19" s="3" t="s">
        <v>217</v>
      </c>
      <c r="F19" s="3" t="s">
        <v>218</v>
      </c>
      <c r="G19" s="3" t="s">
        <v>9</v>
      </c>
      <c r="H19" s="11">
        <v>293.79000000000002</v>
      </c>
      <c r="I19" s="7">
        <v>6.1478244617328003E-2</v>
      </c>
      <c r="J19" s="4">
        <f>$H19*$I19</f>
        <v>18.061693486124796</v>
      </c>
      <c r="K19" s="6">
        <f>$J19/3330.1388</f>
        <v>5.4237059086320351E-3</v>
      </c>
    </row>
    <row r="20" spans="1:11" x14ac:dyDescent="0.25">
      <c r="A20" s="3" t="s">
        <v>138</v>
      </c>
      <c r="B20" s="3" t="s">
        <v>259</v>
      </c>
      <c r="C20" s="3" t="s">
        <v>260</v>
      </c>
      <c r="D20" s="3" t="s">
        <v>261</v>
      </c>
      <c r="E20" s="3" t="s">
        <v>262</v>
      </c>
      <c r="F20" s="3" t="s">
        <v>263</v>
      </c>
      <c r="G20" s="3" t="s">
        <v>6</v>
      </c>
      <c r="H20" s="11">
        <v>112.5</v>
      </c>
      <c r="I20" s="7">
        <v>0.16041979454833999</v>
      </c>
      <c r="J20" s="4">
        <f>$H20*$I20</f>
        <v>18.04722688668825</v>
      </c>
      <c r="K20" s="6">
        <f>$J20/3330.1388</f>
        <v>5.4193617655481051E-3</v>
      </c>
    </row>
    <row r="21" spans="1:11" x14ac:dyDescent="0.25">
      <c r="A21" s="3" t="s">
        <v>138</v>
      </c>
      <c r="B21" s="3" t="s">
        <v>199</v>
      </c>
      <c r="C21" s="3" t="s">
        <v>200</v>
      </c>
      <c r="D21" s="3" t="s">
        <v>201</v>
      </c>
      <c r="E21" s="3" t="s">
        <v>202</v>
      </c>
      <c r="F21" s="3" t="s">
        <v>203</v>
      </c>
      <c r="G21" s="3" t="s">
        <v>38</v>
      </c>
      <c r="H21" s="11">
        <v>168.62</v>
      </c>
      <c r="I21" s="7">
        <v>0.10701995906237199</v>
      </c>
      <c r="J21" s="4">
        <f>$H21*$I21</f>
        <v>18.045705497097167</v>
      </c>
      <c r="K21" s="6">
        <f>$J21/3330.1388</f>
        <v>5.4189049108395023E-3</v>
      </c>
    </row>
    <row r="22" spans="1:11" x14ac:dyDescent="0.25">
      <c r="A22" s="3" t="s">
        <v>138</v>
      </c>
      <c r="B22" s="3" t="s">
        <v>239</v>
      </c>
      <c r="C22" s="3" t="s">
        <v>240</v>
      </c>
      <c r="D22" s="3" t="s">
        <v>241</v>
      </c>
      <c r="E22" s="3" t="s">
        <v>242</v>
      </c>
      <c r="F22" s="3" t="s">
        <v>243</v>
      </c>
      <c r="G22" s="3" t="s">
        <v>9</v>
      </c>
      <c r="H22" s="11">
        <v>110.98</v>
      </c>
      <c r="I22" s="7">
        <v>0.16247197613309899</v>
      </c>
      <c r="J22" s="4">
        <f>$H22*$I22</f>
        <v>18.031139911251326</v>
      </c>
      <c r="K22" s="6">
        <f>$J22/3330.1388</f>
        <v>5.4145310433460986E-3</v>
      </c>
    </row>
    <row r="23" spans="1:11" x14ac:dyDescent="0.25">
      <c r="A23" s="3" t="s">
        <v>138</v>
      </c>
      <c r="B23" s="3" t="s">
        <v>149</v>
      </c>
      <c r="C23" s="3" t="s">
        <v>150</v>
      </c>
      <c r="D23" s="3" t="s">
        <v>151</v>
      </c>
      <c r="E23" s="3" t="s">
        <v>152</v>
      </c>
      <c r="F23" s="3" t="s">
        <v>153</v>
      </c>
      <c r="G23" s="3" t="s">
        <v>6</v>
      </c>
      <c r="H23" s="11">
        <v>268.76</v>
      </c>
      <c r="I23" s="7">
        <v>6.6831680535197002E-2</v>
      </c>
      <c r="J23" s="4">
        <f>$H23*$I23</f>
        <v>17.961682460639544</v>
      </c>
      <c r="K23" s="6">
        <f>$J23/3330.1388</f>
        <v>5.393673819433455E-3</v>
      </c>
    </row>
    <row r="24" spans="1:11" x14ac:dyDescent="0.25">
      <c r="A24" s="3" t="s">
        <v>138</v>
      </c>
      <c r="B24" s="3" t="s">
        <v>159</v>
      </c>
      <c r="C24" s="3" t="s">
        <v>160</v>
      </c>
      <c r="D24" s="3" t="s">
        <v>161</v>
      </c>
      <c r="E24" s="3" t="s">
        <v>162</v>
      </c>
      <c r="F24" s="3" t="s">
        <v>163</v>
      </c>
      <c r="G24" s="3" t="s">
        <v>31</v>
      </c>
      <c r="H24" s="11">
        <v>204.26</v>
      </c>
      <c r="I24" s="7">
        <v>8.7867922110006005E-2</v>
      </c>
      <c r="J24" s="4">
        <f>$H24*$I24</f>
        <v>17.947901770189826</v>
      </c>
      <c r="K24" s="6">
        <f>$J24/3330.1388</f>
        <v>5.3895356464390689E-3</v>
      </c>
    </row>
    <row r="25" spans="1:11" x14ac:dyDescent="0.25">
      <c r="A25" s="3" t="s">
        <v>138</v>
      </c>
      <c r="B25" s="3" t="s">
        <v>290</v>
      </c>
      <c r="C25" s="3" t="s">
        <v>291</v>
      </c>
      <c r="D25" s="3" t="s">
        <v>292</v>
      </c>
      <c r="E25" s="3" t="s">
        <v>293</v>
      </c>
      <c r="F25" s="3" t="s">
        <v>294</v>
      </c>
      <c r="G25" s="3" t="s">
        <v>9</v>
      </c>
      <c r="H25" s="11">
        <v>145.19</v>
      </c>
      <c r="I25" s="7">
        <v>0.123430045650612</v>
      </c>
      <c r="J25" s="4">
        <f>$H25*$I25</f>
        <v>17.920808328012356</v>
      </c>
      <c r="K25" s="6">
        <f>$J25/3330.1388</f>
        <v>5.3813998167320702E-3</v>
      </c>
    </row>
    <row r="26" spans="1:11" x14ac:dyDescent="0.25">
      <c r="A26" s="3" t="s">
        <v>138</v>
      </c>
      <c r="B26" s="3" t="s">
        <v>164</v>
      </c>
      <c r="C26" s="3" t="s">
        <v>165</v>
      </c>
      <c r="D26" s="3" t="s">
        <v>166</v>
      </c>
      <c r="E26" s="3" t="s">
        <v>167</v>
      </c>
      <c r="F26" s="3" t="s">
        <v>168</v>
      </c>
      <c r="G26" s="3" t="s">
        <v>9</v>
      </c>
      <c r="H26" s="11">
        <v>143.58000000000001</v>
      </c>
      <c r="I26" s="7">
        <v>0.123831197756225</v>
      </c>
      <c r="J26" s="4">
        <f>$H26*$I26</f>
        <v>17.779683373838786</v>
      </c>
      <c r="K26" s="6">
        <f>$J26/3330.1388</f>
        <v>5.3390217170043441E-3</v>
      </c>
    </row>
    <row r="27" spans="1:11" x14ac:dyDescent="0.25">
      <c r="A27" s="3" t="s">
        <v>138</v>
      </c>
      <c r="B27" s="3" t="s">
        <v>204</v>
      </c>
      <c r="C27" s="3" t="s">
        <v>205</v>
      </c>
      <c r="D27" s="3" t="s">
        <v>206</v>
      </c>
      <c r="E27" s="3" t="s">
        <v>207</v>
      </c>
      <c r="F27" s="3" t="s">
        <v>208</v>
      </c>
      <c r="G27" s="3" t="s">
        <v>9</v>
      </c>
      <c r="H27" s="11">
        <v>208.18</v>
      </c>
      <c r="I27" s="7">
        <v>8.5399549939323999E-2</v>
      </c>
      <c r="J27" s="4">
        <f>$H27*$I27</f>
        <v>17.77847830636847</v>
      </c>
      <c r="K27" s="6">
        <f>$J27/3330.1388</f>
        <v>5.3386598499643523E-3</v>
      </c>
    </row>
    <row r="28" spans="1:11" x14ac:dyDescent="0.25">
      <c r="A28" s="3" t="s">
        <v>138</v>
      </c>
      <c r="B28" s="3" t="s">
        <v>330</v>
      </c>
      <c r="C28" s="3" t="s">
        <v>331</v>
      </c>
      <c r="D28" s="3" t="s">
        <v>332</v>
      </c>
      <c r="E28" s="3" t="s">
        <v>333</v>
      </c>
      <c r="F28" s="3" t="s">
        <v>334</v>
      </c>
      <c r="G28" s="3" t="s">
        <v>9</v>
      </c>
      <c r="H28" s="11">
        <v>63.49</v>
      </c>
      <c r="I28" s="7">
        <v>0.27979222652290398</v>
      </c>
      <c r="J28" s="4">
        <f>$H28*$I28</f>
        <v>17.764008461939174</v>
      </c>
      <c r="K28" s="6">
        <f>$J28/3330.1388</f>
        <v>5.3343147324487411E-3</v>
      </c>
    </row>
    <row r="29" spans="1:11" x14ac:dyDescent="0.25">
      <c r="A29" s="3" t="s">
        <v>138</v>
      </c>
      <c r="B29" s="3" t="s">
        <v>310</v>
      </c>
      <c r="C29" s="3" t="s">
        <v>311</v>
      </c>
      <c r="D29" s="3" t="s">
        <v>312</v>
      </c>
      <c r="E29" s="3" t="s">
        <v>313</v>
      </c>
      <c r="F29" s="3" t="s">
        <v>314</v>
      </c>
      <c r="G29" s="3" t="s">
        <v>32</v>
      </c>
      <c r="H29" s="11">
        <v>140.05000000000001</v>
      </c>
      <c r="I29" s="7">
        <v>0.126835831049978</v>
      </c>
      <c r="J29" s="4">
        <f>$H29*$I29</f>
        <v>17.763358138549421</v>
      </c>
      <c r="K29" s="6">
        <f>$J29/3330.1388</f>
        <v>5.3341194482792792E-3</v>
      </c>
    </row>
    <row r="30" spans="1:11" x14ac:dyDescent="0.25">
      <c r="A30" s="3" t="s">
        <v>138</v>
      </c>
      <c r="B30" s="3" t="s">
        <v>285</v>
      </c>
      <c r="C30" s="3" t="s">
        <v>286</v>
      </c>
      <c r="D30" s="3" t="s">
        <v>287</v>
      </c>
      <c r="E30" s="3" t="s">
        <v>288</v>
      </c>
      <c r="F30" s="3" t="s">
        <v>289</v>
      </c>
      <c r="G30" s="3" t="s">
        <v>7</v>
      </c>
      <c r="H30" s="11">
        <v>62.5</v>
      </c>
      <c r="I30" s="7">
        <v>0.28415093870284402</v>
      </c>
      <c r="J30" s="4">
        <f>$H30*$I30</f>
        <v>17.759433668927752</v>
      </c>
      <c r="K30" s="6">
        <f>$J30/3330.1388</f>
        <v>5.3329409779939952E-3</v>
      </c>
    </row>
    <row r="31" spans="1:11" x14ac:dyDescent="0.25">
      <c r="A31" s="3" t="s">
        <v>138</v>
      </c>
      <c r="B31" s="3" t="s">
        <v>179</v>
      </c>
      <c r="C31" s="3" t="s">
        <v>180</v>
      </c>
      <c r="D31" s="3" t="s">
        <v>181</v>
      </c>
      <c r="E31" s="3" t="s">
        <v>182</v>
      </c>
      <c r="F31" s="3" t="s">
        <v>183</v>
      </c>
      <c r="G31" s="3" t="s">
        <v>9</v>
      </c>
      <c r="H31" s="11">
        <v>56.37</v>
      </c>
      <c r="I31" s="7">
        <v>0.31425343917388099</v>
      </c>
      <c r="J31" s="4">
        <f>$H31*$I31</f>
        <v>17.714466366231669</v>
      </c>
      <c r="K31" s="6">
        <f>$J31/3330.1388</f>
        <v>5.3194378463239031E-3</v>
      </c>
    </row>
    <row r="32" spans="1:11" x14ac:dyDescent="0.25">
      <c r="A32" s="3" t="s">
        <v>138</v>
      </c>
      <c r="B32" s="3" t="s">
        <v>305</v>
      </c>
      <c r="C32" s="3" t="s">
        <v>306</v>
      </c>
      <c r="D32" s="3" t="s">
        <v>307</v>
      </c>
      <c r="E32" s="3" t="s">
        <v>308</v>
      </c>
      <c r="F32" s="3" t="s">
        <v>309</v>
      </c>
      <c r="G32" s="3" t="s">
        <v>9</v>
      </c>
      <c r="H32" s="11">
        <v>103.17</v>
      </c>
      <c r="I32" s="7">
        <v>0.171559612180569</v>
      </c>
      <c r="J32" s="4">
        <f>$H32*$I32</f>
        <v>17.699805188669306</v>
      </c>
      <c r="K32" s="6">
        <f>$J32/3330.1388</f>
        <v>5.3150352738057958E-3</v>
      </c>
    </row>
    <row r="33" spans="1:11" x14ac:dyDescent="0.25">
      <c r="A33" s="3" t="s">
        <v>138</v>
      </c>
      <c r="B33" s="3" t="s">
        <v>244</v>
      </c>
      <c r="C33" s="3" t="s">
        <v>245</v>
      </c>
      <c r="D33" s="3" t="s">
        <v>246</v>
      </c>
      <c r="E33" s="3" t="s">
        <v>247</v>
      </c>
      <c r="F33" s="3" t="s">
        <v>248</v>
      </c>
      <c r="G33" s="3" t="s">
        <v>6</v>
      </c>
      <c r="H33" s="11">
        <v>115.69</v>
      </c>
      <c r="I33" s="7">
        <v>0.15288156612860901</v>
      </c>
      <c r="J33" s="4">
        <f>$H33*$I33</f>
        <v>17.686868385418776</v>
      </c>
      <c r="K33" s="6">
        <f>$J33/3330.1388</f>
        <v>5.3111505098282314E-3</v>
      </c>
    </row>
    <row r="34" spans="1:11" x14ac:dyDescent="0.25">
      <c r="A34" s="3" t="s">
        <v>138</v>
      </c>
      <c r="B34" s="3" t="s">
        <v>184</v>
      </c>
      <c r="C34" s="3" t="s">
        <v>185</v>
      </c>
      <c r="D34" s="3" t="s">
        <v>186</v>
      </c>
      <c r="E34" s="3" t="s">
        <v>187</v>
      </c>
      <c r="F34" s="3" t="s">
        <v>188</v>
      </c>
      <c r="G34" s="3" t="s">
        <v>9</v>
      </c>
      <c r="H34" s="11">
        <v>156.21</v>
      </c>
      <c r="I34" s="7">
        <v>0.113038420631112</v>
      </c>
      <c r="J34" s="4">
        <f>$H34*$I34</f>
        <v>17.657731686786004</v>
      </c>
      <c r="K34" s="6">
        <f>$J34/3330.1388</f>
        <v>5.3024011151685336E-3</v>
      </c>
    </row>
    <row r="35" spans="1:11" x14ac:dyDescent="0.25">
      <c r="A35" s="3" t="s">
        <v>138</v>
      </c>
      <c r="B35" s="3" t="s">
        <v>139</v>
      </c>
      <c r="C35" s="3" t="s">
        <v>140</v>
      </c>
      <c r="D35" s="3" t="s">
        <v>141</v>
      </c>
      <c r="E35" s="3" t="s">
        <v>142</v>
      </c>
      <c r="F35" s="3" t="s">
        <v>143</v>
      </c>
      <c r="G35" s="3" t="s">
        <v>6</v>
      </c>
      <c r="H35" s="11">
        <v>28.01</v>
      </c>
      <c r="I35" s="7">
        <v>0.62989227190769903</v>
      </c>
      <c r="J35" s="4">
        <f>$H35*$I35</f>
        <v>17.643282536134652</v>
      </c>
      <c r="K35" s="6">
        <f>$J35/3330.1388</f>
        <v>5.2980622117416399E-3</v>
      </c>
    </row>
    <row r="36" spans="1:11" x14ac:dyDescent="0.25">
      <c r="A36" s="3" t="s">
        <v>138</v>
      </c>
      <c r="B36" s="3" t="s">
        <v>174</v>
      </c>
      <c r="C36" s="3" t="s">
        <v>175</v>
      </c>
      <c r="D36" s="3" t="s">
        <v>176</v>
      </c>
      <c r="E36" s="3" t="s">
        <v>177</v>
      </c>
      <c r="F36" s="3" t="s">
        <v>178</v>
      </c>
      <c r="G36" s="3" t="s">
        <v>33</v>
      </c>
      <c r="H36" s="11">
        <v>2539.9899999999998</v>
      </c>
      <c r="I36" s="7">
        <v>6.9440117131609998E-3</v>
      </c>
      <c r="J36" s="4">
        <f>$H36*$I36</f>
        <v>17.637720311311806</v>
      </c>
      <c r="K36" s="6">
        <f>$J36/3330.1388</f>
        <v>5.2963919435765876E-3</v>
      </c>
    </row>
    <row r="37" spans="1:11" x14ac:dyDescent="0.25">
      <c r="A37" s="3" t="s">
        <v>138</v>
      </c>
      <c r="B37" s="3" t="s">
        <v>300</v>
      </c>
      <c r="C37" s="3" t="s">
        <v>301</v>
      </c>
      <c r="D37" s="3" t="s">
        <v>302</v>
      </c>
      <c r="E37" s="3" t="s">
        <v>303</v>
      </c>
      <c r="F37" s="3" t="s">
        <v>304</v>
      </c>
      <c r="G37" s="3" t="s">
        <v>6</v>
      </c>
      <c r="H37" s="11">
        <v>212.15</v>
      </c>
      <c r="I37" s="7">
        <v>8.3126479401379003E-2</v>
      </c>
      <c r="J37" s="4">
        <f>$H37*$I37</f>
        <v>17.635282605002555</v>
      </c>
      <c r="K37" s="6">
        <f>$J37/3330.1388</f>
        <v>5.2956599301514258E-3</v>
      </c>
    </row>
    <row r="38" spans="1:11" x14ac:dyDescent="0.25">
      <c r="A38" s="3" t="s">
        <v>138</v>
      </c>
      <c r="B38" s="3" t="s">
        <v>254</v>
      </c>
      <c r="C38" s="3" t="s">
        <v>255</v>
      </c>
      <c r="D38" s="3" t="s">
        <v>256</v>
      </c>
      <c r="E38" s="3" t="s">
        <v>257</v>
      </c>
      <c r="F38" s="3" t="s">
        <v>258</v>
      </c>
      <c r="G38" s="3" t="s">
        <v>6</v>
      </c>
      <c r="H38" s="11">
        <v>434.85</v>
      </c>
      <c r="I38" s="7">
        <v>4.0495199908666998E-2</v>
      </c>
      <c r="J38" s="4">
        <f>$H38*$I38</f>
        <v>17.609337680283843</v>
      </c>
      <c r="K38" s="6">
        <f>$J38/3330.1388</f>
        <v>5.2878689862067736E-3</v>
      </c>
    </row>
    <row r="39" spans="1:11" x14ac:dyDescent="0.25">
      <c r="A39" s="3" t="s">
        <v>138</v>
      </c>
      <c r="B39" s="3" t="s">
        <v>280</v>
      </c>
      <c r="C39" s="3" t="s">
        <v>281</v>
      </c>
      <c r="D39" s="3" t="s">
        <v>282</v>
      </c>
      <c r="E39" s="3" t="s">
        <v>283</v>
      </c>
      <c r="F39" s="3" t="s">
        <v>284</v>
      </c>
      <c r="G39" s="3" t="s">
        <v>38</v>
      </c>
      <c r="H39" s="11">
        <v>32.409999999999997</v>
      </c>
      <c r="I39" s="7">
        <v>0.54292804437387399</v>
      </c>
      <c r="J39" s="4">
        <f>$H39*$I39</f>
        <v>17.596297918157255</v>
      </c>
      <c r="K39" s="6">
        <f>$J39/3330.1388</f>
        <v>5.2839533049364954E-3</v>
      </c>
    </row>
    <row r="40" spans="1:11" x14ac:dyDescent="0.25">
      <c r="A40" s="3" t="s">
        <v>138</v>
      </c>
      <c r="B40" s="3" t="s">
        <v>320</v>
      </c>
      <c r="C40" s="3" t="s">
        <v>321</v>
      </c>
      <c r="D40" s="3" t="s">
        <v>322</v>
      </c>
      <c r="E40" s="3" t="s">
        <v>323</v>
      </c>
      <c r="F40" s="3" t="s">
        <v>324</v>
      </c>
      <c r="G40" s="3" t="s">
        <v>6</v>
      </c>
      <c r="H40" s="11">
        <v>504.19</v>
      </c>
      <c r="I40" s="7">
        <v>3.4899991127922997E-2</v>
      </c>
      <c r="J40" s="4">
        <f>$H40*$I40</f>
        <v>17.596226526787497</v>
      </c>
      <c r="K40" s="6">
        <f>$J40/3330.1388</f>
        <v>5.2839318669802883E-3</v>
      </c>
    </row>
    <row r="41" spans="1:11" x14ac:dyDescent="0.25">
      <c r="A41" s="3" t="s">
        <v>138</v>
      </c>
      <c r="B41" s="3" t="s">
        <v>189</v>
      </c>
      <c r="C41" s="3" t="s">
        <v>190</v>
      </c>
      <c r="D41" s="3" t="s">
        <v>191</v>
      </c>
      <c r="E41" s="3" t="s">
        <v>192</v>
      </c>
      <c r="F41" s="3" t="s">
        <v>193</v>
      </c>
      <c r="G41" s="3" t="s">
        <v>6</v>
      </c>
      <c r="H41" s="11">
        <v>519.70000000000005</v>
      </c>
      <c r="I41" s="5">
        <v>3.3856616328985997E-2</v>
      </c>
      <c r="J41" s="4">
        <f>$H41*$I41</f>
        <v>17.595283506174024</v>
      </c>
      <c r="K41" s="8">
        <f>$J41/3330.1388</f>
        <v>5.2836486894101897E-3</v>
      </c>
    </row>
    <row r="42" spans="1:11" x14ac:dyDescent="0.25">
      <c r="A42" s="3" t="s">
        <v>138</v>
      </c>
      <c r="B42" s="3" t="s">
        <v>94</v>
      </c>
      <c r="C42" s="3" t="s">
        <v>274</v>
      </c>
      <c r="D42" s="3" t="s">
        <v>95</v>
      </c>
      <c r="E42" s="3" t="s">
        <v>96</v>
      </c>
      <c r="F42" s="3" t="s">
        <v>97</v>
      </c>
      <c r="G42" s="3" t="s">
        <v>33</v>
      </c>
      <c r="H42" s="11">
        <v>167.06</v>
      </c>
      <c r="I42" s="7">
        <v>0.105233337269542</v>
      </c>
      <c r="J42" s="4">
        <f>$H42*$I42</f>
        <v>17.580281324249686</v>
      </c>
      <c r="K42" s="6">
        <f>$J42/3330.1388</f>
        <v>5.2791437174479587E-3</v>
      </c>
    </row>
    <row r="43" spans="1:11" x14ac:dyDescent="0.25">
      <c r="A43" s="3" t="s">
        <v>138</v>
      </c>
      <c r="B43" s="3" t="s">
        <v>103</v>
      </c>
      <c r="C43" s="3" t="s">
        <v>104</v>
      </c>
      <c r="D43" s="3" t="s">
        <v>105</v>
      </c>
      <c r="E43" s="3" t="s">
        <v>106</v>
      </c>
      <c r="F43" s="3" t="s">
        <v>107</v>
      </c>
      <c r="G43" s="3" t="s">
        <v>9</v>
      </c>
      <c r="H43" s="11">
        <v>48.4</v>
      </c>
      <c r="I43" s="7">
        <v>0.36279449092944699</v>
      </c>
      <c r="J43" s="4">
        <f>$H43*$I43</f>
        <v>17.559253360985235</v>
      </c>
      <c r="K43" s="6">
        <f>$J43/3330.1388</f>
        <v>5.2728292769614387E-3</v>
      </c>
    </row>
    <row r="44" spans="1:11" x14ac:dyDescent="0.25">
      <c r="A44" s="3" t="s">
        <v>138</v>
      </c>
      <c r="B44" s="3" t="s">
        <v>64</v>
      </c>
      <c r="C44" s="3" t="s">
        <v>65</v>
      </c>
      <c r="D44" s="3" t="s">
        <v>66</v>
      </c>
      <c r="E44" s="3" t="s">
        <v>67</v>
      </c>
      <c r="F44" s="3" t="s">
        <v>68</v>
      </c>
      <c r="G44" s="3" t="s">
        <v>34</v>
      </c>
      <c r="H44" s="11">
        <v>22.75</v>
      </c>
      <c r="I44" s="7">
        <v>0.77093829322512297</v>
      </c>
      <c r="J44" s="4">
        <f>$H44*$I44</f>
        <v>17.538846170871548</v>
      </c>
      <c r="K44" s="6">
        <f>$J44/3330.1388</f>
        <v>5.2667012470686047E-3</v>
      </c>
    </row>
    <row r="45" spans="1:11" x14ac:dyDescent="0.25">
      <c r="A45" s="3" t="s">
        <v>138</v>
      </c>
      <c r="B45" s="3" t="s">
        <v>224</v>
      </c>
      <c r="C45" s="3" t="s">
        <v>225</v>
      </c>
      <c r="D45" s="3" t="s">
        <v>226</v>
      </c>
      <c r="E45" s="3" t="s">
        <v>227</v>
      </c>
      <c r="F45" s="3" t="s">
        <v>228</v>
      </c>
      <c r="G45" s="3" t="s">
        <v>33</v>
      </c>
      <c r="H45" s="11">
        <v>116.88</v>
      </c>
      <c r="I45" s="7">
        <v>0.150005841131468</v>
      </c>
      <c r="J45" s="4">
        <f>$H45*$I45</f>
        <v>17.532682711445979</v>
      </c>
      <c r="K45" s="6">
        <f>$J45/3330.1388</f>
        <v>5.2648504354971563E-3</v>
      </c>
    </row>
    <row r="46" spans="1:11" x14ac:dyDescent="0.25">
      <c r="A46" s="3" t="s">
        <v>138</v>
      </c>
      <c r="B46" s="3" t="s">
        <v>194</v>
      </c>
      <c r="C46" s="3" t="s">
        <v>195</v>
      </c>
      <c r="D46" s="3" t="s">
        <v>196</v>
      </c>
      <c r="E46" s="3" t="s">
        <v>197</v>
      </c>
      <c r="F46" s="3" t="s">
        <v>198</v>
      </c>
      <c r="G46" s="3" t="s">
        <v>38</v>
      </c>
      <c r="H46" s="11">
        <v>165.96</v>
      </c>
      <c r="I46" s="7">
        <v>0.10547934568641</v>
      </c>
      <c r="J46" s="4">
        <f>$H46*$I46</f>
        <v>17.505352210116605</v>
      </c>
      <c r="K46" s="6">
        <f>$J46/3330.1388</f>
        <v>5.2566434198228025E-3</v>
      </c>
    </row>
    <row r="47" spans="1:11" x14ac:dyDescent="0.25">
      <c r="A47" s="3" t="s">
        <v>138</v>
      </c>
      <c r="B47" s="3" t="s">
        <v>264</v>
      </c>
      <c r="C47" s="3" t="s">
        <v>265</v>
      </c>
      <c r="D47" s="3" t="s">
        <v>266</v>
      </c>
      <c r="E47" s="3" t="s">
        <v>267</v>
      </c>
      <c r="F47" s="3" t="s">
        <v>268</v>
      </c>
      <c r="G47" s="3" t="s">
        <v>7</v>
      </c>
      <c r="H47" s="11">
        <v>440.19</v>
      </c>
      <c r="I47" s="7">
        <v>3.9767291293793E-2</v>
      </c>
      <c r="J47" s="4">
        <f>$H47*$I47</f>
        <v>17.505163954614741</v>
      </c>
      <c r="K47" s="6">
        <f>$J47/3330.1388</f>
        <v>5.2565868889953597E-3</v>
      </c>
    </row>
    <row r="48" spans="1:11" x14ac:dyDescent="0.25">
      <c r="A48" s="3" t="s">
        <v>138</v>
      </c>
      <c r="B48" s="3" t="s">
        <v>42</v>
      </c>
      <c r="C48" s="3" t="s">
        <v>43</v>
      </c>
      <c r="D48" s="3" t="s">
        <v>44</v>
      </c>
      <c r="E48" s="3" t="s">
        <v>45</v>
      </c>
      <c r="F48" s="3" t="s">
        <v>46</v>
      </c>
      <c r="G48" s="3" t="s">
        <v>32</v>
      </c>
      <c r="H48" s="11">
        <v>93.63</v>
      </c>
      <c r="I48" s="7">
        <v>0.18683303521114999</v>
      </c>
      <c r="J48" s="4">
        <f>$H48*$I48</f>
        <v>17.493177086819973</v>
      </c>
      <c r="K48" s="6">
        <f>$J48/3330.1388</f>
        <v>5.2529873790305593E-3</v>
      </c>
    </row>
    <row r="49" spans="1:11" x14ac:dyDescent="0.25">
      <c r="A49" s="3" t="s">
        <v>138</v>
      </c>
      <c r="B49" s="3" t="s">
        <v>49</v>
      </c>
      <c r="C49" s="3" t="s">
        <v>50</v>
      </c>
      <c r="D49" s="3" t="s">
        <v>51</v>
      </c>
      <c r="E49" s="3" t="s">
        <v>52</v>
      </c>
      <c r="F49" s="3" t="s">
        <v>53</v>
      </c>
      <c r="G49" s="3" t="s">
        <v>7</v>
      </c>
      <c r="H49" s="11">
        <v>74.98</v>
      </c>
      <c r="I49" s="7">
        <v>0.23260979027713999</v>
      </c>
      <c r="J49" s="4">
        <f>$H49*$I49</f>
        <v>17.441082074979956</v>
      </c>
      <c r="K49" s="6">
        <f>$J49/3330.1388</f>
        <v>5.237343883378061E-3</v>
      </c>
    </row>
    <row r="50" spans="1:11" x14ac:dyDescent="0.25">
      <c r="A50" s="3" t="s">
        <v>138</v>
      </c>
      <c r="B50" s="3" t="s">
        <v>229</v>
      </c>
      <c r="C50" s="3" t="s">
        <v>230</v>
      </c>
      <c r="D50" s="3" t="s">
        <v>231</v>
      </c>
      <c r="E50" s="3" t="s">
        <v>232</v>
      </c>
      <c r="F50" s="3" t="s">
        <v>233</v>
      </c>
      <c r="G50" s="3" t="s">
        <v>47</v>
      </c>
      <c r="H50" s="11">
        <v>22.28</v>
      </c>
      <c r="I50" s="7">
        <v>0.78183618975488001</v>
      </c>
      <c r="J50" s="4">
        <f>$H50*$I50</f>
        <v>17.419310307738726</v>
      </c>
      <c r="K50" s="6">
        <f>$J50/3330.1388</f>
        <v>5.2308060876437718E-3</v>
      </c>
    </row>
    <row r="51" spans="1:11" x14ac:dyDescent="0.25">
      <c r="A51" s="3" t="s">
        <v>138</v>
      </c>
      <c r="B51" s="3" t="s">
        <v>315</v>
      </c>
      <c r="C51" s="3" t="s">
        <v>316</v>
      </c>
      <c r="D51" s="3" t="s">
        <v>317</v>
      </c>
      <c r="E51" s="3" t="s">
        <v>318</v>
      </c>
      <c r="F51" s="3" t="s">
        <v>319</v>
      </c>
      <c r="G51" s="3" t="s">
        <v>9</v>
      </c>
      <c r="H51" s="11">
        <v>163.31</v>
      </c>
      <c r="I51" s="7">
        <v>0.106607396886989</v>
      </c>
      <c r="J51" s="4">
        <f>$H51*$I51</f>
        <v>17.410053985614173</v>
      </c>
      <c r="K51" s="6">
        <f>$J51/3330.1388</f>
        <v>5.2280265271868465E-3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202"/>
  <sheetViews>
    <sheetView workbookViewId="0">
      <pane ySplit="1" topLeftCell="A19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5703125" style="3" bestFit="1" customWidth="1"/>
    <col min="3" max="3" width="30.85546875" style="3" bestFit="1" customWidth="1"/>
    <col min="4" max="4" width="10.85546875" style="3" bestFit="1" customWidth="1"/>
    <col min="5" max="5" width="10" style="3" bestFit="1" customWidth="1"/>
    <col min="6" max="6" width="14.28515625" style="3" bestFit="1" customWidth="1"/>
    <col min="7" max="7" width="23.1406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12</v>
      </c>
      <c r="J1" s="9" t="s">
        <v>13</v>
      </c>
      <c r="K1" s="2" t="s">
        <v>14</v>
      </c>
    </row>
    <row r="2" spans="1:11" x14ac:dyDescent="0.25">
      <c r="A2" s="3" t="s">
        <v>138</v>
      </c>
      <c r="B2" s="3" t="s">
        <v>415</v>
      </c>
      <c r="C2" s="3" t="s">
        <v>416</v>
      </c>
      <c r="D2" s="3" t="s">
        <v>417</v>
      </c>
      <c r="E2" s="3" t="s">
        <v>418</v>
      </c>
      <c r="F2" s="3" t="s">
        <v>419</v>
      </c>
      <c r="G2" s="3" t="s">
        <v>31</v>
      </c>
      <c r="H2" s="11">
        <v>81.239999999999995</v>
      </c>
      <c r="I2" s="7">
        <v>0.22214625011184</v>
      </c>
      <c r="J2" s="4">
        <f>$H2*$I2</f>
        <v>18.04716135908588</v>
      </c>
      <c r="K2" s="6">
        <f>$J2/2432.5802</f>
        <v>7.4189378665031813E-3</v>
      </c>
    </row>
    <row r="3" spans="1:11" x14ac:dyDescent="0.25">
      <c r="A3" s="3" t="s">
        <v>138</v>
      </c>
      <c r="B3" s="3" t="s">
        <v>335</v>
      </c>
      <c r="C3" s="3" t="s">
        <v>336</v>
      </c>
      <c r="D3" s="3" t="s">
        <v>337</v>
      </c>
      <c r="E3" s="3" t="s">
        <v>338</v>
      </c>
      <c r="F3" s="3" t="s">
        <v>339</v>
      </c>
      <c r="G3" s="3" t="s">
        <v>9</v>
      </c>
      <c r="H3" s="11">
        <v>21.27</v>
      </c>
      <c r="I3" s="7">
        <v>0.71668464311854696</v>
      </c>
      <c r="J3" s="4">
        <f>$H3*$I3</f>
        <v>15.243882359131494</v>
      </c>
      <c r="K3" s="6">
        <f>$J3/2432.5802</f>
        <v>6.2665487284371936E-3</v>
      </c>
    </row>
    <row r="4" spans="1:11" x14ac:dyDescent="0.25">
      <c r="A4" s="3" t="s">
        <v>138</v>
      </c>
      <c r="B4" s="3" t="s">
        <v>480</v>
      </c>
      <c r="C4" s="3" t="s">
        <v>481</v>
      </c>
      <c r="D4" s="3" t="s">
        <v>482</v>
      </c>
      <c r="E4" s="3" t="s">
        <v>483</v>
      </c>
      <c r="F4" s="3" t="s">
        <v>484</v>
      </c>
      <c r="G4" s="3" t="s">
        <v>33</v>
      </c>
      <c r="H4" s="11">
        <v>24.28</v>
      </c>
      <c r="I4" s="7">
        <v>0.62661906205445494</v>
      </c>
      <c r="J4" s="4">
        <f>$H4*$I4</f>
        <v>15.214310826682167</v>
      </c>
      <c r="K4" s="6">
        <f>$J4/2432.5802</f>
        <v>6.2543922813653452E-3</v>
      </c>
    </row>
    <row r="5" spans="1:11" x14ac:dyDescent="0.25">
      <c r="A5" s="3" t="s">
        <v>138</v>
      </c>
      <c r="B5" s="3" t="s">
        <v>365</v>
      </c>
      <c r="C5" s="3" t="s">
        <v>366</v>
      </c>
      <c r="D5" s="3" t="s">
        <v>367</v>
      </c>
      <c r="E5" s="3" t="s">
        <v>368</v>
      </c>
      <c r="F5" s="3" t="s">
        <v>369</v>
      </c>
      <c r="G5" s="3" t="s">
        <v>9</v>
      </c>
      <c r="H5" s="11">
        <v>12.96</v>
      </c>
      <c r="I5" s="7">
        <v>1.1465676777162399</v>
      </c>
      <c r="J5" s="4">
        <f>$H5*$I5</f>
        <v>14.859517103202471</v>
      </c>
      <c r="K5" s="6">
        <f>$J5/2432.5802</f>
        <v>6.1085414997632849E-3</v>
      </c>
    </row>
    <row r="6" spans="1:11" x14ac:dyDescent="0.25">
      <c r="A6" s="3" t="s">
        <v>138</v>
      </c>
      <c r="B6" s="3" t="s">
        <v>525</v>
      </c>
      <c r="C6" s="3" t="s">
        <v>526</v>
      </c>
      <c r="D6" s="3" t="s">
        <v>527</v>
      </c>
      <c r="E6" s="3" t="s">
        <v>528</v>
      </c>
      <c r="F6" s="3" t="s">
        <v>529</v>
      </c>
      <c r="G6" s="3" t="s">
        <v>31</v>
      </c>
      <c r="H6" s="11">
        <v>17.11</v>
      </c>
      <c r="I6" s="7">
        <v>0.85308284774384302</v>
      </c>
      <c r="J6" s="4">
        <f>$H6*$I6</f>
        <v>14.596247524897153</v>
      </c>
      <c r="K6" s="6">
        <f>$J6/2432.5802</f>
        <v>6.0003150255424891E-3</v>
      </c>
    </row>
    <row r="7" spans="1:11" x14ac:dyDescent="0.25">
      <c r="A7" s="3" t="s">
        <v>138</v>
      </c>
      <c r="B7" s="3" t="s">
        <v>465</v>
      </c>
      <c r="C7" s="3" t="s">
        <v>466</v>
      </c>
      <c r="D7" s="3" t="s">
        <v>467</v>
      </c>
      <c r="E7" s="3" t="s">
        <v>468</v>
      </c>
      <c r="F7" s="3" t="s">
        <v>469</v>
      </c>
      <c r="G7" s="3" t="s">
        <v>31</v>
      </c>
      <c r="H7" s="11">
        <v>81.510000000000005</v>
      </c>
      <c r="I7" s="7">
        <v>0.17837616949496199</v>
      </c>
      <c r="J7" s="4">
        <f>$H7*$I7</f>
        <v>14.539441575534353</v>
      </c>
      <c r="K7" s="6">
        <f>$J7/2432.5802</f>
        <v>5.9769628871986849E-3</v>
      </c>
    </row>
    <row r="8" spans="1:11" x14ac:dyDescent="0.25">
      <c r="A8" s="3" t="s">
        <v>138</v>
      </c>
      <c r="B8" s="3" t="s">
        <v>425</v>
      </c>
      <c r="C8" s="3" t="s">
        <v>426</v>
      </c>
      <c r="D8" s="3" t="s">
        <v>427</v>
      </c>
      <c r="E8" s="3" t="s">
        <v>428</v>
      </c>
      <c r="F8" s="3" t="s">
        <v>429</v>
      </c>
      <c r="G8" s="3" t="s">
        <v>31</v>
      </c>
      <c r="H8" s="11">
        <v>58.19</v>
      </c>
      <c r="I8" s="7">
        <v>0.243922816533505</v>
      </c>
      <c r="J8" s="4">
        <f>$H8*$I8</f>
        <v>14.193868694084655</v>
      </c>
      <c r="K8" s="6">
        <f>$J8/2432.5802</f>
        <v>5.8349026659366282E-3</v>
      </c>
    </row>
    <row r="9" spans="1:11" x14ac:dyDescent="0.25">
      <c r="A9" s="3" t="s">
        <v>138</v>
      </c>
      <c r="B9" s="3" t="s">
        <v>540</v>
      </c>
      <c r="C9" s="3" t="s">
        <v>541</v>
      </c>
      <c r="D9" s="3" t="s">
        <v>542</v>
      </c>
      <c r="E9" s="3" t="s">
        <v>543</v>
      </c>
      <c r="F9" s="3" t="s">
        <v>544</v>
      </c>
      <c r="G9" s="3" t="s">
        <v>31</v>
      </c>
      <c r="H9" s="11">
        <v>155.59</v>
      </c>
      <c r="I9" s="7">
        <v>9.1018036960348006E-2</v>
      </c>
      <c r="J9" s="4">
        <f>$H9*$I9</f>
        <v>14.161496370660547</v>
      </c>
      <c r="K9" s="6">
        <f>$J9/2432.5802</f>
        <v>5.8215948525193731E-3</v>
      </c>
    </row>
    <row r="10" spans="1:11" x14ac:dyDescent="0.25">
      <c r="A10" s="3" t="s">
        <v>138</v>
      </c>
      <c r="B10" s="3" t="s">
        <v>375</v>
      </c>
      <c r="C10" s="3" t="s">
        <v>376</v>
      </c>
      <c r="D10" s="3" t="s">
        <v>377</v>
      </c>
      <c r="E10" s="3" t="s">
        <v>378</v>
      </c>
      <c r="F10" s="3" t="s">
        <v>379</v>
      </c>
      <c r="G10" s="3" t="s">
        <v>34</v>
      </c>
      <c r="H10" s="11">
        <v>389.53</v>
      </c>
      <c r="I10" s="7">
        <v>3.5981566145436003E-2</v>
      </c>
      <c r="J10" s="4">
        <f>$H10*$I10</f>
        <v>14.015899460631685</v>
      </c>
      <c r="K10" s="6">
        <f>$J10/2432.5802</f>
        <v>5.7617419810585017E-3</v>
      </c>
    </row>
    <row r="11" spans="1:11" x14ac:dyDescent="0.25">
      <c r="A11" s="3" t="s">
        <v>138</v>
      </c>
      <c r="B11" s="3" t="s">
        <v>108</v>
      </c>
      <c r="C11" s="3" t="s">
        <v>109</v>
      </c>
      <c r="D11" s="3" t="s">
        <v>110</v>
      </c>
      <c r="E11" s="3" t="s">
        <v>111</v>
      </c>
      <c r="F11" s="3" t="s">
        <v>112</v>
      </c>
      <c r="G11" s="3" t="s">
        <v>33</v>
      </c>
      <c r="H11" s="11">
        <v>137.21</v>
      </c>
      <c r="I11" s="7">
        <v>0.101973677967409</v>
      </c>
      <c r="J11" s="4">
        <f>$H11*$I11</f>
        <v>13.991808353908189</v>
      </c>
      <c r="K11" s="6">
        <f>$J11/2432.5802</f>
        <v>5.7518384610333465E-3</v>
      </c>
    </row>
    <row r="12" spans="1:11" x14ac:dyDescent="0.25">
      <c r="A12" s="3" t="s">
        <v>138</v>
      </c>
      <c r="B12" s="3" t="s">
        <v>530</v>
      </c>
      <c r="C12" s="3" t="s">
        <v>531</v>
      </c>
      <c r="D12" s="3" t="s">
        <v>532</v>
      </c>
      <c r="E12" s="3" t="s">
        <v>533</v>
      </c>
      <c r="F12" s="3" t="s">
        <v>534</v>
      </c>
      <c r="G12" s="3" t="s">
        <v>47</v>
      </c>
      <c r="H12" s="11">
        <v>32.479999999999997</v>
      </c>
      <c r="I12" s="7">
        <v>0.42996287914360098</v>
      </c>
      <c r="J12" s="4">
        <f>$H12*$I12</f>
        <v>13.965194314584158</v>
      </c>
      <c r="K12" s="6">
        <f>$J12/2432.5802</f>
        <v>5.7408977983887883E-3</v>
      </c>
    </row>
    <row r="13" spans="1:11" x14ac:dyDescent="0.25">
      <c r="A13" s="3" t="s">
        <v>138</v>
      </c>
      <c r="B13" s="3" t="s">
        <v>113</v>
      </c>
      <c r="C13" s="3" t="s">
        <v>114</v>
      </c>
      <c r="D13" s="3" t="s">
        <v>115</v>
      </c>
      <c r="E13" s="3" t="s">
        <v>116</v>
      </c>
      <c r="F13" s="3" t="s">
        <v>117</v>
      </c>
      <c r="G13" s="3" t="s">
        <v>9</v>
      </c>
      <c r="H13" s="11">
        <v>89.76</v>
      </c>
      <c r="I13" s="7">
        <v>0.15380785920582599</v>
      </c>
      <c r="J13" s="4">
        <f>$H13*$I13</f>
        <v>13.805793442314942</v>
      </c>
      <c r="K13" s="6">
        <f>$J13/2432.5802</f>
        <v>5.6753703094002579E-3</v>
      </c>
    </row>
    <row r="14" spans="1:11" x14ac:dyDescent="0.25">
      <c r="A14" s="3" t="s">
        <v>138</v>
      </c>
      <c r="B14" s="3" t="s">
        <v>505</v>
      </c>
      <c r="C14" s="3" t="s">
        <v>506</v>
      </c>
      <c r="D14" s="3" t="s">
        <v>507</v>
      </c>
      <c r="E14" s="3" t="s">
        <v>508</v>
      </c>
      <c r="F14" s="3" t="s">
        <v>509</v>
      </c>
      <c r="G14" s="3" t="s">
        <v>34</v>
      </c>
      <c r="H14" s="11">
        <v>42.8</v>
      </c>
      <c r="I14" s="7">
        <v>0.32229711496874303</v>
      </c>
      <c r="J14" s="4">
        <f>$H14*$I14</f>
        <v>13.7943165206622</v>
      </c>
      <c r="K14" s="6">
        <f>$J14/2432.5802</f>
        <v>5.6706523060009286E-3</v>
      </c>
    </row>
    <row r="15" spans="1:11" x14ac:dyDescent="0.25">
      <c r="A15" s="3" t="s">
        <v>138</v>
      </c>
      <c r="B15" s="3" t="s">
        <v>485</v>
      </c>
      <c r="C15" s="3" t="s">
        <v>486</v>
      </c>
      <c r="D15" s="3" t="s">
        <v>487</v>
      </c>
      <c r="E15" s="3" t="s">
        <v>488</v>
      </c>
      <c r="F15" s="3" t="s">
        <v>489</v>
      </c>
      <c r="G15" s="3" t="s">
        <v>32</v>
      </c>
      <c r="H15" s="11">
        <v>28.96</v>
      </c>
      <c r="I15" s="7">
        <v>0.47470440383673801</v>
      </c>
      <c r="J15" s="4">
        <f>$H15*$I15</f>
        <v>13.747439535111933</v>
      </c>
      <c r="K15" s="6">
        <f>$J15/2432.5802</f>
        <v>5.6513818270460042E-3</v>
      </c>
    </row>
    <row r="16" spans="1:11" x14ac:dyDescent="0.25">
      <c r="A16" s="3" t="s">
        <v>138</v>
      </c>
      <c r="B16" s="3" t="s">
        <v>59</v>
      </c>
      <c r="C16" s="3" t="s">
        <v>60</v>
      </c>
      <c r="D16" s="3" t="s">
        <v>61</v>
      </c>
      <c r="E16" s="3" t="s">
        <v>62</v>
      </c>
      <c r="F16" s="3" t="s">
        <v>63</v>
      </c>
      <c r="G16" s="3" t="s">
        <v>6</v>
      </c>
      <c r="H16" s="11">
        <v>203.45</v>
      </c>
      <c r="I16" s="7">
        <v>6.7569144093576006E-2</v>
      </c>
      <c r="J16" s="4">
        <f>$H16*$I16</f>
        <v>13.746942365838038</v>
      </c>
      <c r="K16" s="6">
        <f>$J16/2432.5802</f>
        <v>5.6511774476492235E-3</v>
      </c>
    </row>
    <row r="17" spans="1:11" x14ac:dyDescent="0.25">
      <c r="A17" s="3" t="s">
        <v>138</v>
      </c>
      <c r="B17" s="3" t="s">
        <v>390</v>
      </c>
      <c r="C17" s="3" t="s">
        <v>391</v>
      </c>
      <c r="D17" s="3" t="s">
        <v>392</v>
      </c>
      <c r="E17" s="3" t="s">
        <v>393</v>
      </c>
      <c r="F17" s="3" t="s">
        <v>394</v>
      </c>
      <c r="G17" s="3" t="s">
        <v>47</v>
      </c>
      <c r="H17" s="11">
        <v>15.63</v>
      </c>
      <c r="I17" s="7">
        <v>0.87573106494049102</v>
      </c>
      <c r="J17" s="4">
        <f>$H17*$I17</f>
        <v>13.687676545019876</v>
      </c>
      <c r="K17" s="6">
        <f>$J17/2432.5802</f>
        <v>5.6268140902486488E-3</v>
      </c>
    </row>
    <row r="18" spans="1:11" x14ac:dyDescent="0.25">
      <c r="A18" s="3" t="s">
        <v>138</v>
      </c>
      <c r="B18" s="3" t="s">
        <v>360</v>
      </c>
      <c r="C18" s="3" t="s">
        <v>361</v>
      </c>
      <c r="D18" s="3" t="s">
        <v>362</v>
      </c>
      <c r="E18" s="3" t="s">
        <v>363</v>
      </c>
      <c r="F18" s="3" t="s">
        <v>364</v>
      </c>
      <c r="G18" s="3" t="s">
        <v>9</v>
      </c>
      <c r="H18" s="11">
        <v>107.14</v>
      </c>
      <c r="I18" s="7">
        <v>0.12752269373481601</v>
      </c>
      <c r="J18" s="4">
        <f>$H18*$I18</f>
        <v>13.662781406748186</v>
      </c>
      <c r="K18" s="6">
        <f>$J18/2432.5802</f>
        <v>5.6165800439994485E-3</v>
      </c>
    </row>
    <row r="19" spans="1:11" x14ac:dyDescent="0.25">
      <c r="A19" s="3" t="s">
        <v>138</v>
      </c>
      <c r="B19" s="3" t="s">
        <v>133</v>
      </c>
      <c r="C19" s="3" t="s">
        <v>134</v>
      </c>
      <c r="D19" s="3" t="s">
        <v>135</v>
      </c>
      <c r="E19" s="3" t="s">
        <v>136</v>
      </c>
      <c r="F19" s="3" t="s">
        <v>137</v>
      </c>
      <c r="G19" s="3" t="s">
        <v>7</v>
      </c>
      <c r="H19" s="11">
        <v>74.66</v>
      </c>
      <c r="I19" s="7">
        <v>0.182139166699369</v>
      </c>
      <c r="J19" s="4">
        <f>$H19*$I19</f>
        <v>13.598510185774888</v>
      </c>
      <c r="K19" s="6">
        <f>$J19/2432.5802</f>
        <v>5.5901590359795283E-3</v>
      </c>
    </row>
    <row r="20" spans="1:11" x14ac:dyDescent="0.25">
      <c r="A20" s="3" t="s">
        <v>138</v>
      </c>
      <c r="B20" s="3" t="s">
        <v>400</v>
      </c>
      <c r="C20" s="3" t="s">
        <v>401</v>
      </c>
      <c r="D20" s="3" t="s">
        <v>402</v>
      </c>
      <c r="E20" s="3" t="s">
        <v>403</v>
      </c>
      <c r="F20" s="3" t="s">
        <v>404</v>
      </c>
      <c r="G20" s="3" t="s">
        <v>34</v>
      </c>
      <c r="H20" s="11">
        <v>564.96</v>
      </c>
      <c r="I20" s="7">
        <v>2.3992408183620001E-2</v>
      </c>
      <c r="J20" s="4">
        <f>$H20*$I20</f>
        <v>13.554750927417956</v>
      </c>
      <c r="K20" s="6">
        <f>$J20/2432.5802</f>
        <v>5.5721702114561143E-3</v>
      </c>
    </row>
    <row r="21" spans="1:11" x14ac:dyDescent="0.25">
      <c r="A21" s="3" t="s">
        <v>138</v>
      </c>
      <c r="B21" s="3" t="s">
        <v>355</v>
      </c>
      <c r="C21" s="3" t="s">
        <v>356</v>
      </c>
      <c r="D21" s="3" t="s">
        <v>357</v>
      </c>
      <c r="E21" s="3" t="s">
        <v>358</v>
      </c>
      <c r="F21" s="3" t="s">
        <v>359</v>
      </c>
      <c r="G21" s="3" t="s">
        <v>31</v>
      </c>
      <c r="H21" s="11">
        <v>201.51</v>
      </c>
      <c r="I21" s="7">
        <v>6.7212588004068E-2</v>
      </c>
      <c r="J21" s="4">
        <f>$H21*$I21</f>
        <v>13.544008608699741</v>
      </c>
      <c r="K21" s="6">
        <f>$J21/2432.5802</f>
        <v>5.5677541931401656E-3</v>
      </c>
    </row>
    <row r="22" spans="1:11" x14ac:dyDescent="0.25">
      <c r="A22" s="3" t="s">
        <v>138</v>
      </c>
      <c r="B22" s="3" t="s">
        <v>510</v>
      </c>
      <c r="C22" s="3" t="s">
        <v>511</v>
      </c>
      <c r="D22" s="3" t="s">
        <v>512</v>
      </c>
      <c r="E22" s="3" t="s">
        <v>513</v>
      </c>
      <c r="F22" s="3" t="s">
        <v>514</v>
      </c>
      <c r="G22" s="3" t="s">
        <v>47</v>
      </c>
      <c r="H22" s="11">
        <v>107.22</v>
      </c>
      <c r="I22" s="7">
        <v>0.12597423956110701</v>
      </c>
      <c r="J22" s="4">
        <f>$H22*$I22</f>
        <v>13.506957965741893</v>
      </c>
      <c r="K22" s="6">
        <f>$J22/2432.5802</f>
        <v>5.5525231874130583E-3</v>
      </c>
    </row>
    <row r="23" spans="1:11" x14ac:dyDescent="0.25">
      <c r="A23" s="3" t="s">
        <v>138</v>
      </c>
      <c r="B23" s="3" t="s">
        <v>128</v>
      </c>
      <c r="C23" s="3" t="s">
        <v>129</v>
      </c>
      <c r="D23" s="3" t="s">
        <v>130</v>
      </c>
      <c r="E23" s="3" t="s">
        <v>131</v>
      </c>
      <c r="F23" s="3" t="s">
        <v>132</v>
      </c>
      <c r="G23" s="3" t="s">
        <v>33</v>
      </c>
      <c r="H23" s="11">
        <v>250.22</v>
      </c>
      <c r="I23" s="7">
        <v>5.3866884448179997E-2</v>
      </c>
      <c r="J23" s="4">
        <f>$H23*$I23</f>
        <v>13.478571826623599</v>
      </c>
      <c r="K23" s="6">
        <f>$J23/2432.5802</f>
        <v>5.5408540391077747E-3</v>
      </c>
    </row>
    <row r="24" spans="1:11" x14ac:dyDescent="0.25">
      <c r="A24" s="3" t="s">
        <v>138</v>
      </c>
      <c r="B24" s="3" t="s">
        <v>410</v>
      </c>
      <c r="C24" s="3" t="s">
        <v>411</v>
      </c>
      <c r="D24" s="3" t="s">
        <v>412</v>
      </c>
      <c r="E24" s="3" t="s">
        <v>413</v>
      </c>
      <c r="F24" s="3" t="s">
        <v>414</v>
      </c>
      <c r="G24" s="3" t="s">
        <v>33</v>
      </c>
      <c r="H24" s="11">
        <v>29.44</v>
      </c>
      <c r="I24" s="7">
        <v>0.45764814457402597</v>
      </c>
      <c r="J24" s="4">
        <f>$H24*$I24</f>
        <v>13.473161376259325</v>
      </c>
      <c r="K24" s="6">
        <f>$J24/2432.5802</f>
        <v>5.5386298779622253E-3</v>
      </c>
    </row>
    <row r="25" spans="1:11" x14ac:dyDescent="0.25">
      <c r="A25" s="3" t="s">
        <v>138</v>
      </c>
      <c r="B25" s="3" t="s">
        <v>430</v>
      </c>
      <c r="C25" s="3" t="s">
        <v>431</v>
      </c>
      <c r="D25" s="3" t="s">
        <v>432</v>
      </c>
      <c r="E25" s="3" t="s">
        <v>433</v>
      </c>
      <c r="F25" s="3" t="s">
        <v>434</v>
      </c>
      <c r="G25" s="3" t="s">
        <v>38</v>
      </c>
      <c r="H25" s="11">
        <v>40.5</v>
      </c>
      <c r="I25" s="7">
        <v>0.33232987197056102</v>
      </c>
      <c r="J25" s="4">
        <f>$H25*$I25</f>
        <v>13.459359814807721</v>
      </c>
      <c r="K25" s="6">
        <f>$J25/2432.5802</f>
        <v>5.5329562473655424E-3</v>
      </c>
    </row>
    <row r="26" spans="1:11" x14ac:dyDescent="0.25">
      <c r="A26" s="3" t="s">
        <v>138</v>
      </c>
      <c r="B26" s="3" t="s">
        <v>440</v>
      </c>
      <c r="C26" s="3" t="s">
        <v>441</v>
      </c>
      <c r="D26" s="3" t="s">
        <v>442</v>
      </c>
      <c r="E26" s="3" t="s">
        <v>443</v>
      </c>
      <c r="F26" s="3" t="s">
        <v>444</v>
      </c>
      <c r="G26" s="3" t="s">
        <v>9</v>
      </c>
      <c r="H26" s="11">
        <v>36.630000000000003</v>
      </c>
      <c r="I26" s="7">
        <v>0.36671862440069197</v>
      </c>
      <c r="J26" s="4">
        <f>$H26*$I26</f>
        <v>13.432903211797347</v>
      </c>
      <c r="K26" s="6">
        <f>$J26/2432.5802</f>
        <v>5.5220803046071611E-3</v>
      </c>
    </row>
    <row r="27" spans="1:11" x14ac:dyDescent="0.25">
      <c r="A27" s="3" t="s">
        <v>138</v>
      </c>
      <c r="B27" s="3" t="s">
        <v>495</v>
      </c>
      <c r="C27" s="3" t="s">
        <v>496</v>
      </c>
      <c r="D27" s="3" t="s">
        <v>497</v>
      </c>
      <c r="E27" s="3" t="s">
        <v>498</v>
      </c>
      <c r="F27" s="3" t="s">
        <v>499</v>
      </c>
      <c r="G27" s="3" t="s">
        <v>7</v>
      </c>
      <c r="H27" s="11">
        <v>163.44999999999999</v>
      </c>
      <c r="I27" s="7">
        <v>8.1798749564305995E-2</v>
      </c>
      <c r="J27" s="4">
        <f>$H27*$I27</f>
        <v>13.370005616285814</v>
      </c>
      <c r="K27" s="6">
        <f>$J27/2432.5802</f>
        <v>5.4962239749734932E-3</v>
      </c>
    </row>
    <row r="28" spans="1:11" x14ac:dyDescent="0.25">
      <c r="A28" s="3" t="s">
        <v>138</v>
      </c>
      <c r="B28" s="3" t="s">
        <v>385</v>
      </c>
      <c r="C28" s="3" t="s">
        <v>386</v>
      </c>
      <c r="D28" s="3" t="s">
        <v>387</v>
      </c>
      <c r="E28" s="3" t="s">
        <v>388</v>
      </c>
      <c r="F28" s="3" t="s">
        <v>389</v>
      </c>
      <c r="G28" s="3" t="s">
        <v>47</v>
      </c>
      <c r="H28" s="11">
        <v>125.52</v>
      </c>
      <c r="I28" s="7">
        <v>0.10584572440330101</v>
      </c>
      <c r="J28" s="4">
        <f>$H28*$I28</f>
        <v>13.285755327102342</v>
      </c>
      <c r="K28" s="6">
        <f>$J28/2432.5802</f>
        <v>5.4615898489605158E-3</v>
      </c>
    </row>
    <row r="29" spans="1:11" x14ac:dyDescent="0.25">
      <c r="A29" s="3" t="s">
        <v>138</v>
      </c>
      <c r="B29" s="3" t="s">
        <v>535</v>
      </c>
      <c r="C29" s="3" t="s">
        <v>536</v>
      </c>
      <c r="D29" s="3" t="s">
        <v>537</v>
      </c>
      <c r="E29" s="3" t="s">
        <v>538</v>
      </c>
      <c r="F29" s="3" t="s">
        <v>539</v>
      </c>
      <c r="G29" s="3" t="s">
        <v>33</v>
      </c>
      <c r="H29" s="11">
        <v>48.22</v>
      </c>
      <c r="I29" s="7">
        <v>0.27441316860019699</v>
      </c>
      <c r="J29" s="4">
        <f>$H29*$I29</f>
        <v>13.232202989901499</v>
      </c>
      <c r="K29" s="6">
        <f>$J29/2432.5802</f>
        <v>5.439575225475197E-3</v>
      </c>
    </row>
    <row r="30" spans="1:11" x14ac:dyDescent="0.25">
      <c r="A30" s="3" t="s">
        <v>138</v>
      </c>
      <c r="B30" s="3" t="s">
        <v>345</v>
      </c>
      <c r="C30" s="3" t="s">
        <v>346</v>
      </c>
      <c r="D30" s="3" t="s">
        <v>347</v>
      </c>
      <c r="E30" s="3" t="s">
        <v>348</v>
      </c>
      <c r="F30" s="3" t="s">
        <v>349</v>
      </c>
      <c r="G30" s="3" t="s">
        <v>9</v>
      </c>
      <c r="H30" s="11">
        <v>26.68</v>
      </c>
      <c r="I30" s="7">
        <v>0.49478805169145801</v>
      </c>
      <c r="J30" s="4">
        <f>$H30*$I30</f>
        <v>13.2009452191281</v>
      </c>
      <c r="K30" s="6">
        <f>$J30/2432.5802</f>
        <v>5.4267255892028144E-3</v>
      </c>
    </row>
    <row r="31" spans="1:11" x14ac:dyDescent="0.25">
      <c r="A31" s="3" t="s">
        <v>138</v>
      </c>
      <c r="B31" s="3" t="s">
        <v>515</v>
      </c>
      <c r="C31" s="3" t="s">
        <v>516</v>
      </c>
      <c r="D31" s="3" t="s">
        <v>517</v>
      </c>
      <c r="E31" s="3" t="s">
        <v>518</v>
      </c>
      <c r="F31" s="3" t="s">
        <v>519</v>
      </c>
      <c r="G31" s="3" t="s">
        <v>32</v>
      </c>
      <c r="H31" s="11">
        <v>78.150000000000006</v>
      </c>
      <c r="I31" s="7">
        <v>0.16880316682830099</v>
      </c>
      <c r="J31" s="4">
        <f>$H31*$I31</f>
        <v>13.191967487631723</v>
      </c>
      <c r="K31" s="6">
        <f>$J31/2432.5802</f>
        <v>5.4230349682332056E-3</v>
      </c>
    </row>
    <row r="32" spans="1:11" x14ac:dyDescent="0.25">
      <c r="A32" s="3" t="s">
        <v>138</v>
      </c>
      <c r="B32" s="3" t="s">
        <v>450</v>
      </c>
      <c r="C32" s="3" t="s">
        <v>451</v>
      </c>
      <c r="D32" s="3" t="s">
        <v>452</v>
      </c>
      <c r="E32" s="3" t="s">
        <v>453</v>
      </c>
      <c r="F32" s="3" t="s">
        <v>454</v>
      </c>
      <c r="G32" s="3" t="s">
        <v>7</v>
      </c>
      <c r="H32" s="11">
        <v>10.54</v>
      </c>
      <c r="I32" s="7">
        <v>1.2514094692584901</v>
      </c>
      <c r="J32" s="4">
        <f>$H32*$I32</f>
        <v>13.189855805984484</v>
      </c>
      <c r="K32" s="6">
        <f>$J32/2432.5802</f>
        <v>5.422166885179977E-3</v>
      </c>
    </row>
    <row r="33" spans="1:11" x14ac:dyDescent="0.25">
      <c r="A33" s="3" t="s">
        <v>138</v>
      </c>
      <c r="B33" s="3" t="s">
        <v>460</v>
      </c>
      <c r="C33" s="3" t="s">
        <v>461</v>
      </c>
      <c r="D33" s="3" t="s">
        <v>462</v>
      </c>
      <c r="E33" s="3" t="s">
        <v>463</v>
      </c>
      <c r="F33" s="3" t="s">
        <v>464</v>
      </c>
      <c r="G33" s="3" t="s">
        <v>8</v>
      </c>
      <c r="H33" s="11">
        <v>38.520000000000003</v>
      </c>
      <c r="I33" s="7">
        <v>0.34214067404194498</v>
      </c>
      <c r="J33" s="4">
        <f>$H33*$I33</f>
        <v>13.179258764095723</v>
      </c>
      <c r="K33" s="6">
        <f>$J33/2432.5802</f>
        <v>5.4178105881548012E-3</v>
      </c>
    </row>
    <row r="34" spans="1:11" x14ac:dyDescent="0.25">
      <c r="A34" s="3" t="s">
        <v>138</v>
      </c>
      <c r="B34" s="3" t="s">
        <v>370</v>
      </c>
      <c r="C34" s="3" t="s">
        <v>371</v>
      </c>
      <c r="D34" s="3" t="s">
        <v>372</v>
      </c>
      <c r="E34" s="3" t="s">
        <v>373</v>
      </c>
      <c r="F34" s="3" t="s">
        <v>374</v>
      </c>
      <c r="G34" s="3" t="s">
        <v>6</v>
      </c>
      <c r="H34" s="11">
        <v>50.22</v>
      </c>
      <c r="I34" s="7">
        <v>0.262379958066015</v>
      </c>
      <c r="J34" s="4">
        <f>$H34*$I34</f>
        <v>13.176721494075272</v>
      </c>
      <c r="K34" s="6">
        <f>$J34/2432.5802</f>
        <v>5.4167675516208153E-3</v>
      </c>
    </row>
    <row r="35" spans="1:11" x14ac:dyDescent="0.25">
      <c r="A35" s="3" t="s">
        <v>138</v>
      </c>
      <c r="B35" s="3" t="s">
        <v>350</v>
      </c>
      <c r="C35" s="3" t="s">
        <v>351</v>
      </c>
      <c r="D35" s="3" t="s">
        <v>352</v>
      </c>
      <c r="E35" s="3" t="s">
        <v>353</v>
      </c>
      <c r="F35" s="3" t="s">
        <v>354</v>
      </c>
      <c r="G35" s="3" t="s">
        <v>9</v>
      </c>
      <c r="H35" s="11">
        <v>102.87</v>
      </c>
      <c r="I35" s="7">
        <v>0.127636564579589</v>
      </c>
      <c r="J35" s="4">
        <f>$H35*$I35</f>
        <v>13.129973398302321</v>
      </c>
      <c r="K35" s="6">
        <f>$J35/2432.5802</f>
        <v>5.3975500574666851E-3</v>
      </c>
    </row>
    <row r="36" spans="1:11" x14ac:dyDescent="0.25">
      <c r="A36" s="3" t="s">
        <v>138</v>
      </c>
      <c r="B36" s="3" t="s">
        <v>340</v>
      </c>
      <c r="C36" s="3" t="s">
        <v>341</v>
      </c>
      <c r="D36" s="3" t="s">
        <v>342</v>
      </c>
      <c r="E36" s="3" t="s">
        <v>343</v>
      </c>
      <c r="F36" s="3" t="s">
        <v>344</v>
      </c>
      <c r="G36" s="3" t="s">
        <v>47</v>
      </c>
      <c r="H36" s="11">
        <v>29.06</v>
      </c>
      <c r="I36" s="7">
        <v>0.45170257528007701</v>
      </c>
      <c r="J36" s="4">
        <f>$H36*$I36</f>
        <v>13.126476837639037</v>
      </c>
      <c r="K36" s="6">
        <f>$J36/2432.5802</f>
        <v>5.3961126698470361E-3</v>
      </c>
    </row>
    <row r="37" spans="1:11" x14ac:dyDescent="0.25">
      <c r="A37" s="3" t="s">
        <v>138</v>
      </c>
      <c r="B37" s="3" t="s">
        <v>395</v>
      </c>
      <c r="C37" s="3" t="s">
        <v>396</v>
      </c>
      <c r="D37" s="3" t="s">
        <v>397</v>
      </c>
      <c r="E37" s="3" t="s">
        <v>398</v>
      </c>
      <c r="F37" s="3" t="s">
        <v>399</v>
      </c>
      <c r="G37" s="3" t="s">
        <v>31</v>
      </c>
      <c r="H37" s="11">
        <v>63.04</v>
      </c>
      <c r="I37" s="7">
        <v>0.20806225689760199</v>
      </c>
      <c r="J37" s="4">
        <f>$H37*$I37</f>
        <v>13.116244674824829</v>
      </c>
      <c r="K37" s="6">
        <f>$J37/2432.5802</f>
        <v>5.3919063695514868E-3</v>
      </c>
    </row>
    <row r="38" spans="1:11" x14ac:dyDescent="0.25">
      <c r="A38" s="3" t="s">
        <v>138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9</v>
      </c>
      <c r="H38" s="11">
        <v>75.08</v>
      </c>
      <c r="I38" s="7">
        <v>0.17452841329506699</v>
      </c>
      <c r="J38" s="4">
        <f>$H38*$I38</f>
        <v>13.103593270193629</v>
      </c>
      <c r="K38" s="6">
        <f>$J38/2432.5802</f>
        <v>5.3867055524802962E-3</v>
      </c>
    </row>
    <row r="39" spans="1:11" x14ac:dyDescent="0.25">
      <c r="A39" s="3" t="s">
        <v>138</v>
      </c>
      <c r="B39" s="3" t="s">
        <v>500</v>
      </c>
      <c r="C39" s="3" t="s">
        <v>501</v>
      </c>
      <c r="D39" s="3" t="s">
        <v>502</v>
      </c>
      <c r="E39" s="3" t="s">
        <v>503</v>
      </c>
      <c r="F39" s="3" t="s">
        <v>504</v>
      </c>
      <c r="G39" s="3" t="s">
        <v>31</v>
      </c>
      <c r="H39" s="11">
        <v>40.46</v>
      </c>
      <c r="I39" s="7">
        <v>0.32347219874218502</v>
      </c>
      <c r="J39" s="4">
        <f>$H39*$I39</f>
        <v>13.087685161108807</v>
      </c>
      <c r="K39" s="6">
        <f>$J39/2432.5802</f>
        <v>5.3801659493523824E-3</v>
      </c>
    </row>
    <row r="40" spans="1:11" x14ac:dyDescent="0.25">
      <c r="A40" s="3" t="s">
        <v>138</v>
      </c>
      <c r="B40" s="3" t="s">
        <v>470</v>
      </c>
      <c r="C40" s="3" t="s">
        <v>471</v>
      </c>
      <c r="D40" s="3" t="s">
        <v>472</v>
      </c>
      <c r="E40" s="3" t="s">
        <v>473</v>
      </c>
      <c r="F40" s="3" t="s">
        <v>474</v>
      </c>
      <c r="G40" s="3" t="s">
        <v>38</v>
      </c>
      <c r="H40" s="11">
        <v>47.57</v>
      </c>
      <c r="I40" s="7">
        <v>0.27494099901639302</v>
      </c>
      <c r="J40" s="4">
        <f>$H40*$I40</f>
        <v>13.078943323209815</v>
      </c>
      <c r="K40" s="6">
        <f>$J40/2432.5802</f>
        <v>5.376572300970721E-3</v>
      </c>
    </row>
    <row r="41" spans="1:11" x14ac:dyDescent="0.25">
      <c r="A41" s="3" t="s">
        <v>138</v>
      </c>
      <c r="B41" s="3" t="s">
        <v>445</v>
      </c>
      <c r="C41" s="3" t="s">
        <v>446</v>
      </c>
      <c r="D41" s="3" t="s">
        <v>447</v>
      </c>
      <c r="E41" s="3" t="s">
        <v>448</v>
      </c>
      <c r="F41" s="3" t="s">
        <v>449</v>
      </c>
      <c r="G41" s="3" t="s">
        <v>9</v>
      </c>
      <c r="H41" s="11">
        <v>61.6</v>
      </c>
      <c r="I41" s="7">
        <v>0.21214527282279899</v>
      </c>
      <c r="J41" s="4">
        <f>$H41*$I41</f>
        <v>13.068148805884418</v>
      </c>
      <c r="K41" s="6">
        <f>$J41/2432.5802</f>
        <v>5.3721348245309311E-3</v>
      </c>
    </row>
    <row r="42" spans="1:11" x14ac:dyDescent="0.25">
      <c r="A42" s="3" t="s">
        <v>138</v>
      </c>
      <c r="B42" s="3" t="s">
        <v>435</v>
      </c>
      <c r="C42" s="3" t="s">
        <v>436</v>
      </c>
      <c r="D42" s="3" t="s">
        <v>437</v>
      </c>
      <c r="E42" s="3" t="s">
        <v>438</v>
      </c>
      <c r="F42" s="3" t="s">
        <v>439</v>
      </c>
      <c r="G42" s="3" t="s">
        <v>48</v>
      </c>
      <c r="H42" s="11">
        <v>16.07</v>
      </c>
      <c r="I42" s="7">
        <v>0.81266515123039496</v>
      </c>
      <c r="J42" s="4">
        <f>$H42*$I42</f>
        <v>13.059528980272447</v>
      </c>
      <c r="K42" s="6">
        <f>$J42/2432.5802</f>
        <v>5.36859133370914E-3</v>
      </c>
    </row>
    <row r="43" spans="1:11" x14ac:dyDescent="0.25">
      <c r="A43" s="3" t="s">
        <v>138</v>
      </c>
      <c r="B43" s="3" t="s">
        <v>118</v>
      </c>
      <c r="C43" s="3" t="s">
        <v>119</v>
      </c>
      <c r="D43" s="3" t="s">
        <v>120</v>
      </c>
      <c r="E43" s="3" t="s">
        <v>121</v>
      </c>
      <c r="F43" s="3" t="s">
        <v>122</v>
      </c>
      <c r="G43" s="3" t="s">
        <v>31</v>
      </c>
      <c r="H43" s="11">
        <v>108.57</v>
      </c>
      <c r="I43" s="7">
        <v>0.120094187303759</v>
      </c>
      <c r="J43" s="4">
        <f>$H43*$I43</f>
        <v>13.038625915569114</v>
      </c>
      <c r="K43" s="6">
        <f>$J43/2432.5802</f>
        <v>5.3599983735661064E-3</v>
      </c>
    </row>
    <row r="44" spans="1:11" x14ac:dyDescent="0.25">
      <c r="A44" s="3" t="s">
        <v>138</v>
      </c>
      <c r="B44" s="3" t="s">
        <v>405</v>
      </c>
      <c r="C44" s="3" t="s">
        <v>406</v>
      </c>
      <c r="D44" s="3" t="s">
        <v>407</v>
      </c>
      <c r="E44" s="3" t="s">
        <v>408</v>
      </c>
      <c r="F44" s="3" t="s">
        <v>409</v>
      </c>
      <c r="G44" s="3" t="s">
        <v>33</v>
      </c>
      <c r="H44" s="11">
        <v>79.47</v>
      </c>
      <c r="I44" s="7">
        <v>0.16387884514620399</v>
      </c>
      <c r="J44" s="4">
        <f>$H44*$I44</f>
        <v>13.023451823768831</v>
      </c>
      <c r="K44" s="6">
        <f>$J44/2432.5802</f>
        <v>5.3537605147689809E-3</v>
      </c>
    </row>
    <row r="45" spans="1:11" x14ac:dyDescent="0.25">
      <c r="A45" s="3" t="s">
        <v>138</v>
      </c>
      <c r="B45" s="3" t="s">
        <v>455</v>
      </c>
      <c r="C45" s="3" t="s">
        <v>456</v>
      </c>
      <c r="D45" s="3" t="s">
        <v>457</v>
      </c>
      <c r="E45" s="3" t="s">
        <v>458</v>
      </c>
      <c r="F45" s="3" t="s">
        <v>459</v>
      </c>
      <c r="G45" s="3" t="s">
        <v>38</v>
      </c>
      <c r="H45" s="11">
        <v>20.9</v>
      </c>
      <c r="I45" s="7">
        <v>0.62207395280351296</v>
      </c>
      <c r="J45" s="4">
        <f>$H45*$I45</f>
        <v>13.00134561359342</v>
      </c>
      <c r="K45" s="6">
        <f>$J45/2432.5802</f>
        <v>5.3446729582002769E-3</v>
      </c>
    </row>
    <row r="46" spans="1:11" x14ac:dyDescent="0.25">
      <c r="A46" s="3" t="s">
        <v>138</v>
      </c>
      <c r="B46" s="3" t="s">
        <v>490</v>
      </c>
      <c r="C46" s="3" t="s">
        <v>491</v>
      </c>
      <c r="D46" s="3" t="s">
        <v>492</v>
      </c>
      <c r="E46" s="3" t="s">
        <v>493</v>
      </c>
      <c r="F46" s="3" t="s">
        <v>494</v>
      </c>
      <c r="G46" s="3" t="s">
        <v>38</v>
      </c>
      <c r="H46" s="11">
        <v>58.3</v>
      </c>
      <c r="I46" s="7">
        <v>0.22245355946713599</v>
      </c>
      <c r="J46" s="4">
        <f>$H46*$I46</f>
        <v>12.969042516934028</v>
      </c>
      <c r="K46" s="6">
        <f>$J46/2432.5802</f>
        <v>5.3313936029463814E-3</v>
      </c>
    </row>
    <row r="47" spans="1:11" x14ac:dyDescent="0.25">
      <c r="A47" s="3" t="s">
        <v>138</v>
      </c>
      <c r="B47" s="3" t="s">
        <v>475</v>
      </c>
      <c r="C47" s="3" t="s">
        <v>476</v>
      </c>
      <c r="D47" s="3" t="s">
        <v>477</v>
      </c>
      <c r="E47" s="3" t="s">
        <v>478</v>
      </c>
      <c r="F47" s="3" t="s">
        <v>479</v>
      </c>
      <c r="G47" s="3" t="s">
        <v>31</v>
      </c>
      <c r="H47" s="11">
        <v>29.63</v>
      </c>
      <c r="I47" s="7">
        <v>0.43727020203866102</v>
      </c>
      <c r="J47" s="4">
        <f>$H47*$I47</f>
        <v>12.956316086405526</v>
      </c>
      <c r="K47" s="6">
        <f>$J47/2432.5802</f>
        <v>5.3261619437688125E-3</v>
      </c>
    </row>
    <row r="48" spans="1:11" x14ac:dyDescent="0.25">
      <c r="A48" s="3" t="s">
        <v>138</v>
      </c>
      <c r="B48" s="3" t="s">
        <v>123</v>
      </c>
      <c r="C48" s="3" t="s">
        <v>124</v>
      </c>
      <c r="D48" s="3" t="s">
        <v>125</v>
      </c>
      <c r="E48" s="3" t="s">
        <v>126</v>
      </c>
      <c r="F48" s="3" t="s">
        <v>127</v>
      </c>
      <c r="G48" s="3" t="s">
        <v>48</v>
      </c>
      <c r="H48" s="11">
        <v>37.299999999999997</v>
      </c>
      <c r="I48" s="7">
        <v>0.34628504290652001</v>
      </c>
      <c r="J48" s="4">
        <f>$H48*$I48</f>
        <v>12.916432100413196</v>
      </c>
      <c r="K48" s="6">
        <f>$J48/2432.5802</f>
        <v>5.3097661899957904E-3</v>
      </c>
    </row>
    <row r="49" spans="1:11" x14ac:dyDescent="0.25">
      <c r="A49" s="3" t="s">
        <v>138</v>
      </c>
      <c r="B49" s="3" t="s">
        <v>420</v>
      </c>
      <c r="C49" s="3" t="s">
        <v>421</v>
      </c>
      <c r="D49" s="3" t="s">
        <v>422</v>
      </c>
      <c r="E49" s="3" t="s">
        <v>423</v>
      </c>
      <c r="F49" s="3" t="s">
        <v>424</v>
      </c>
      <c r="G49" s="3" t="s">
        <v>31</v>
      </c>
      <c r="H49" s="11">
        <v>45.22</v>
      </c>
      <c r="I49" s="7">
        <v>0.28543353325887699</v>
      </c>
      <c r="J49" s="4">
        <f>$H49*$I49</f>
        <v>12.907304373966417</v>
      </c>
      <c r="K49" s="6">
        <f>$J49/2432.5802</f>
        <v>5.3060139081812872E-3</v>
      </c>
    </row>
    <row r="50" spans="1:11" x14ac:dyDescent="0.25">
      <c r="A50" s="3" t="s">
        <v>138</v>
      </c>
      <c r="B50" s="3" t="s">
        <v>520</v>
      </c>
      <c r="C50" s="3" t="s">
        <v>521</v>
      </c>
      <c r="D50" s="3" t="s">
        <v>522</v>
      </c>
      <c r="E50" s="3" t="s">
        <v>523</v>
      </c>
      <c r="F50" s="3" t="s">
        <v>524</v>
      </c>
      <c r="G50" s="3" t="s">
        <v>31</v>
      </c>
      <c r="H50" s="11">
        <v>58.53</v>
      </c>
      <c r="I50" s="7">
        <v>0.219642980091839</v>
      </c>
      <c r="J50" s="4">
        <f>$H50*$I50</f>
        <v>12.855703624775337</v>
      </c>
      <c r="K50" s="6">
        <f>$J50/2432.5802</f>
        <v>5.2848015554740344E-3</v>
      </c>
    </row>
    <row r="51" spans="1:11" x14ac:dyDescent="0.25">
      <c r="A51" s="3" t="s">
        <v>138</v>
      </c>
      <c r="B51" s="3" t="s">
        <v>380</v>
      </c>
      <c r="C51" s="3" t="s">
        <v>381</v>
      </c>
      <c r="D51" s="3" t="s">
        <v>382</v>
      </c>
      <c r="E51" s="3" t="s">
        <v>383</v>
      </c>
      <c r="F51" s="3" t="s">
        <v>384</v>
      </c>
      <c r="G51" s="3" t="s">
        <v>6</v>
      </c>
      <c r="H51" s="11">
        <v>45.53</v>
      </c>
      <c r="I51" s="7">
        <v>0.28186874110379101</v>
      </c>
      <c r="J51" s="4">
        <f>$H51*$I51</f>
        <v>12.833483782455605</v>
      </c>
      <c r="K51" s="6">
        <f>$J51/2432.5802</f>
        <v>5.2756672863059585E-3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0">
    <sortCondition descending="1"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BTAL</vt:lpstr>
      <vt:lpstr>DJTLABT</vt:lpstr>
      <vt:lpstr>DJTSABT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DeRoche</dc:creator>
  <cp:lastModifiedBy>Bill DeRoche</cp:lastModifiedBy>
  <dcterms:created xsi:type="dcterms:W3CDTF">2017-11-09T21:28:03Z</dcterms:created>
  <dcterms:modified xsi:type="dcterms:W3CDTF">2023-11-01T14:17:40Z</dcterms:modified>
</cp:coreProperties>
</file>