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sandbox-199-June-Swap\"/>
    </mc:Choice>
  </mc:AlternateContent>
  <xr:revisionPtr revIDLastSave="0" documentId="13_ncr:1_{A0378895-BC28-4B6B-92D5-0A2B922AC8A5}" xr6:coauthVersionLast="47" xr6:coauthVersionMax="47" xr10:uidLastSave="{00000000-0000-0000-0000-000000000000}"/>
  <bookViews>
    <workbookView xWindow="50100" yWindow="4455" windowWidth="25725" windowHeight="16200" xr2:uid="{00000000-000D-0000-FFFF-FFFF00000000}"/>
  </bookViews>
  <sheets>
    <sheet name="BTAL" sheetId="15" r:id="rId1"/>
    <sheet name="DJTLABT" sheetId="6" r:id="rId2"/>
    <sheet name="DJTSABT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9" i="10" l="1"/>
  <c r="K39" i="10" s="1"/>
  <c r="J15" i="10"/>
  <c r="K15" i="10" s="1"/>
  <c r="K3" i="10"/>
  <c r="J3" i="10"/>
  <c r="J16" i="10"/>
  <c r="K16" i="10" s="1"/>
  <c r="J44" i="10"/>
  <c r="K44" i="10" s="1"/>
  <c r="K7" i="10"/>
  <c r="J7" i="10"/>
  <c r="J21" i="10"/>
  <c r="K21" i="10" s="1"/>
  <c r="J31" i="10"/>
  <c r="K31" i="10" s="1"/>
  <c r="K19" i="10"/>
  <c r="J19" i="10"/>
  <c r="J34" i="10"/>
  <c r="K34" i="10" s="1"/>
  <c r="K12" i="10"/>
  <c r="J12" i="10"/>
  <c r="J8" i="10"/>
  <c r="K8" i="10" s="1"/>
  <c r="J13" i="10"/>
  <c r="K13" i="10" s="1"/>
  <c r="J41" i="10"/>
  <c r="K41" i="10" s="1"/>
  <c r="K17" i="10"/>
  <c r="J17" i="10"/>
  <c r="K45" i="10"/>
  <c r="J45" i="10"/>
  <c r="K23" i="10"/>
  <c r="J23" i="10"/>
  <c r="K26" i="10"/>
  <c r="J26" i="10"/>
  <c r="K33" i="10"/>
  <c r="J33" i="10"/>
  <c r="K4" i="10"/>
  <c r="J4" i="10"/>
  <c r="J48" i="10"/>
  <c r="K48" i="10" s="1"/>
  <c r="J43" i="10"/>
  <c r="K43" i="10" s="1"/>
  <c r="K9" i="10"/>
  <c r="J9" i="10"/>
  <c r="K40" i="10"/>
  <c r="J40" i="10"/>
  <c r="K11" i="10"/>
  <c r="J11" i="10"/>
  <c r="K42" i="10"/>
  <c r="J42" i="10"/>
  <c r="J50" i="10"/>
  <c r="K50" i="10" s="1"/>
  <c r="J46" i="10"/>
  <c r="K46" i="10" s="1"/>
  <c r="K32" i="10"/>
  <c r="J32" i="10"/>
  <c r="K35" i="10"/>
  <c r="J35" i="10"/>
  <c r="K22" i="10"/>
  <c r="J22" i="10"/>
  <c r="K51" i="10"/>
  <c r="J51" i="10"/>
  <c r="K24" i="10"/>
  <c r="J24" i="10"/>
  <c r="K25" i="10"/>
  <c r="J25" i="10"/>
  <c r="J49" i="10"/>
  <c r="K49" i="10" s="1"/>
  <c r="K10" i="10"/>
  <c r="J10" i="10"/>
  <c r="J6" i="10"/>
  <c r="K6" i="10" s="1"/>
  <c r="K18" i="10"/>
  <c r="J18" i="10"/>
  <c r="K28" i="10"/>
  <c r="J28" i="10"/>
  <c r="K29" i="10"/>
  <c r="J29" i="10"/>
  <c r="K20" i="10"/>
  <c r="J20" i="10"/>
  <c r="K2" i="10"/>
  <c r="J2" i="10"/>
  <c r="K5" i="10"/>
  <c r="J5" i="10"/>
  <c r="K36" i="10"/>
  <c r="J36" i="10"/>
  <c r="K37" i="10"/>
  <c r="J37" i="10"/>
  <c r="K14" i="10"/>
  <c r="J14" i="10"/>
  <c r="J47" i="10"/>
  <c r="K47" i="10" s="1"/>
  <c r="K30" i="10"/>
  <c r="J30" i="10"/>
  <c r="J27" i="10"/>
  <c r="K27" i="10" s="1"/>
  <c r="J38" i="10"/>
  <c r="K38" i="10" s="1"/>
  <c r="K29" i="6"/>
  <c r="J29" i="6"/>
  <c r="K24" i="6"/>
  <c r="J24" i="6"/>
  <c r="J11" i="6"/>
  <c r="K11" i="6" s="1"/>
  <c r="K27" i="6"/>
  <c r="J27" i="6"/>
  <c r="K42" i="6"/>
  <c r="J42" i="6"/>
  <c r="K47" i="6"/>
  <c r="J47" i="6"/>
  <c r="K39" i="6"/>
  <c r="J39" i="6"/>
  <c r="K50" i="6"/>
  <c r="J50" i="6"/>
  <c r="K3" i="6"/>
  <c r="J3" i="6"/>
  <c r="K45" i="6"/>
  <c r="J45" i="6"/>
  <c r="K46" i="6"/>
  <c r="J46" i="6"/>
  <c r="K12" i="6"/>
  <c r="J12" i="6"/>
  <c r="K5" i="6"/>
  <c r="J5" i="6"/>
  <c r="K10" i="6"/>
  <c r="J10" i="6"/>
  <c r="K19" i="6"/>
  <c r="J19" i="6"/>
  <c r="K41" i="6"/>
  <c r="J41" i="6"/>
  <c r="K43" i="6"/>
  <c r="J43" i="6"/>
  <c r="K9" i="6"/>
  <c r="J9" i="6"/>
  <c r="K28" i="6"/>
  <c r="J28" i="6"/>
  <c r="K36" i="6"/>
  <c r="J36" i="6"/>
  <c r="K31" i="6"/>
  <c r="J31" i="6"/>
  <c r="K26" i="6"/>
  <c r="J26" i="6"/>
  <c r="K23" i="6"/>
  <c r="J23" i="6"/>
  <c r="J6" i="6"/>
  <c r="K6" i="6" s="1"/>
  <c r="K16" i="6"/>
  <c r="J16" i="6"/>
  <c r="K51" i="6"/>
  <c r="J51" i="6"/>
  <c r="K25" i="6"/>
  <c r="J25" i="6"/>
  <c r="K48" i="6"/>
  <c r="J48" i="6"/>
  <c r="K35" i="6"/>
  <c r="J35" i="6"/>
  <c r="K33" i="6"/>
  <c r="J33" i="6"/>
  <c r="K38" i="6"/>
  <c r="J38" i="6"/>
  <c r="K32" i="6"/>
  <c r="J32" i="6"/>
  <c r="K15" i="6"/>
  <c r="J15" i="6"/>
  <c r="K30" i="6"/>
  <c r="J30" i="6"/>
  <c r="K22" i="6"/>
  <c r="J22" i="6"/>
  <c r="K2" i="6"/>
  <c r="J2" i="6"/>
  <c r="K44" i="6"/>
  <c r="J44" i="6"/>
  <c r="K8" i="6"/>
  <c r="J8" i="6"/>
  <c r="K14" i="6"/>
  <c r="J14" i="6"/>
  <c r="K18" i="6"/>
  <c r="J18" i="6"/>
  <c r="K4" i="6"/>
  <c r="J4" i="6"/>
  <c r="K49" i="6"/>
  <c r="J49" i="6"/>
  <c r="K17" i="6"/>
  <c r="J17" i="6"/>
  <c r="K7" i="6"/>
  <c r="J7" i="6"/>
  <c r="J20" i="6"/>
  <c r="K20" i="6" s="1"/>
  <c r="K21" i="6"/>
  <c r="J21" i="6"/>
  <c r="K13" i="6"/>
  <c r="J13" i="6"/>
  <c r="K37" i="6"/>
  <c r="J37" i="6"/>
  <c r="J34" i="6"/>
  <c r="K34" i="6" s="1"/>
  <c r="K40" i="6"/>
  <c r="J40" i="6"/>
</calcChain>
</file>

<file path=xl/sharedStrings.xml><?xml version="1.0" encoding="utf-8"?>
<sst xmlns="http://schemas.openxmlformats.org/spreadsheetml/2006/main" count="768" uniqueCount="551">
  <si>
    <t>CUSIP</t>
  </si>
  <si>
    <t>Name</t>
  </si>
  <si>
    <t>Ticker</t>
  </si>
  <si>
    <t>ISIN</t>
  </si>
  <si>
    <t>Sector</t>
  </si>
  <si>
    <t>PX_LAST</t>
  </si>
  <si>
    <t>Health Care</t>
  </si>
  <si>
    <t>Industrials</t>
  </si>
  <si>
    <t>Utilities</t>
  </si>
  <si>
    <t>Financials</t>
  </si>
  <si>
    <t>Long Market Value</t>
  </si>
  <si>
    <t>Long Weight</t>
  </si>
  <si>
    <t>Short Shares</t>
  </si>
  <si>
    <t>Short Market Value</t>
  </si>
  <si>
    <t>Short Weight</t>
  </si>
  <si>
    <t>Long Index Swap Terms</t>
  </si>
  <si>
    <t>Trade Date</t>
  </si>
  <si>
    <t>Effective Date</t>
  </si>
  <si>
    <t>Termination Date</t>
  </si>
  <si>
    <t>Settlement Currency</t>
  </si>
  <si>
    <t>USD</t>
  </si>
  <si>
    <t>Index Ticker</t>
  </si>
  <si>
    <t>Floating Base Rate</t>
  </si>
  <si>
    <t>Floating Maturity</t>
  </si>
  <si>
    <t>Spread</t>
  </si>
  <si>
    <t>35 bps</t>
  </si>
  <si>
    <t>-40 bps</t>
  </si>
  <si>
    <t>Day Count</t>
  </si>
  <si>
    <t>Actual/360</t>
  </si>
  <si>
    <t>Counterparty</t>
  </si>
  <si>
    <t>Morgan Stanley Capital Services LLC</t>
  </si>
  <si>
    <t>Short Index Swap Terms</t>
  </si>
  <si>
    <t>Information Technology</t>
  </si>
  <si>
    <t>Communication Services</t>
  </si>
  <si>
    <t>Consumer Discretionary</t>
  </si>
  <si>
    <t>Consumer Staples</t>
  </si>
  <si>
    <t>SEDOL</t>
  </si>
  <si>
    <t>As of Open Date</t>
  </si>
  <si>
    <t>30 September 2021</t>
  </si>
  <si>
    <t>4 October 2021</t>
  </si>
  <si>
    <t>30 September 2023</t>
  </si>
  <si>
    <t>Long Shares</t>
  </si>
  <si>
    <t>Energy</t>
  </si>
  <si>
    <t>DJTLABT</t>
  </si>
  <si>
    <t>DJTSABT</t>
  </si>
  <si>
    <t>Current Index Level</t>
  </si>
  <si>
    <t>ATVI</t>
  </si>
  <si>
    <t>Activision Blizzard Inc</t>
  </si>
  <si>
    <t>00507V109</t>
  </si>
  <si>
    <t>2575818</t>
  </si>
  <si>
    <t>US00507V1098</t>
  </si>
  <si>
    <t>Materials</t>
  </si>
  <si>
    <t>NFLX</t>
  </si>
  <si>
    <t>NetFlix Inc</t>
  </si>
  <si>
    <t>64110L106</t>
  </si>
  <si>
    <t>2857817</t>
  </si>
  <si>
    <t>US64110L1061</t>
  </si>
  <si>
    <t>Real Estate</t>
  </si>
  <si>
    <t>ALGN</t>
  </si>
  <si>
    <t>Align Technology Inc</t>
  </si>
  <si>
    <t>016255101</t>
  </si>
  <si>
    <t>2679204</t>
  </si>
  <si>
    <t>US0162551016</t>
  </si>
  <si>
    <t>MDB</t>
  </si>
  <si>
    <t>MongoDB, Inc.</t>
  </si>
  <si>
    <t>60937P106</t>
  </si>
  <si>
    <t>BF2FJ99</t>
  </si>
  <si>
    <t>US60937P1066</t>
  </si>
  <si>
    <t>ARW</t>
  </si>
  <si>
    <t>Arrow Electronics Inc</t>
  </si>
  <si>
    <t>042735100</t>
  </si>
  <si>
    <t>2051404</t>
  </si>
  <si>
    <t>US0427351004</t>
  </si>
  <si>
    <t>BWXT</t>
  </si>
  <si>
    <t>BWX Technologies Inc.</t>
  </si>
  <si>
    <t>05605H100</t>
  </si>
  <si>
    <t>BZ0W624</t>
  </si>
  <si>
    <t>US05605H1005</t>
  </si>
  <si>
    <t>GLW</t>
  </si>
  <si>
    <t>Corning Inc</t>
  </si>
  <si>
    <t>219350105</t>
  </si>
  <si>
    <t>2224701</t>
  </si>
  <si>
    <t>US2193501051</t>
  </si>
  <si>
    <t>DPZ</t>
  </si>
  <si>
    <t>Domino's Pizza Inc</t>
  </si>
  <si>
    <t>25754A201</t>
  </si>
  <si>
    <t>B01SD70</t>
  </si>
  <si>
    <t>US25754A2015</t>
  </si>
  <si>
    <t>ORCL</t>
  </si>
  <si>
    <t>Oracle Corp</t>
  </si>
  <si>
    <t>68389X105</t>
  </si>
  <si>
    <t>2661568</t>
  </si>
  <si>
    <t>US68389X1054</t>
  </si>
  <si>
    <t>RSG</t>
  </si>
  <si>
    <t>Republic Services Inc</t>
  </si>
  <si>
    <t>760759100</t>
  </si>
  <si>
    <t>2262530</t>
  </si>
  <si>
    <t>US7607591002</t>
  </si>
  <si>
    <t>ROL</t>
  </si>
  <si>
    <t>Rollins Inc</t>
  </si>
  <si>
    <t>775711104</t>
  </si>
  <si>
    <t>2747305</t>
  </si>
  <si>
    <t>US7757111049</t>
  </si>
  <si>
    <t>COIN</t>
  </si>
  <si>
    <t>Coinbase Global, Inc  Class A</t>
  </si>
  <si>
    <t>19260Q107</t>
  </si>
  <si>
    <t>BMC9P69</t>
  </si>
  <si>
    <t>US19260Q1076</t>
  </si>
  <si>
    <t>MSTR</t>
  </si>
  <si>
    <t>MicroStrategy Inc A</t>
  </si>
  <si>
    <t>594972408</t>
  </si>
  <si>
    <t>2974329</t>
  </si>
  <si>
    <t>US5949724083</t>
  </si>
  <si>
    <t>TTEK</t>
  </si>
  <si>
    <t>Tetra Tech Inc</t>
  </si>
  <si>
    <t>88162G103</t>
  </si>
  <si>
    <t>2883890</t>
  </si>
  <si>
    <t>US88162G1031</t>
  </si>
  <si>
    <t>VEEV</t>
  </si>
  <si>
    <t>Veeva Systems Inc A</t>
  </si>
  <si>
    <t>922475108</t>
  </si>
  <si>
    <t>BFH3N85</t>
  </si>
  <si>
    <t>US9224751084</t>
  </si>
  <si>
    <t>One Month</t>
  </si>
  <si>
    <t>20230703</t>
  </si>
  <si>
    <t>APD</t>
  </si>
  <si>
    <t>Air Products &amp; Chemicals Inc</t>
  </si>
  <si>
    <t>009158106</t>
  </si>
  <si>
    <t>2011602</t>
  </si>
  <si>
    <t>US0091581068</t>
  </si>
  <si>
    <t>ACI</t>
  </si>
  <si>
    <t>Albertsons Companies, Inc.</t>
  </si>
  <si>
    <t>013091103</t>
  </si>
  <si>
    <t>BYNQ369</t>
  </si>
  <si>
    <t>US0130911037</t>
  </si>
  <si>
    <t>ALSN</t>
  </si>
  <si>
    <t>Allison Transmission Holdings Inc</t>
  </si>
  <si>
    <t>01973R101</t>
  </si>
  <si>
    <t>B4PZ892</t>
  </si>
  <si>
    <t>US01973R1014</t>
  </si>
  <si>
    <t>ADI</t>
  </si>
  <si>
    <t>Analog Devices Inc</t>
  </si>
  <si>
    <t>032654105</t>
  </si>
  <si>
    <t>2032067</t>
  </si>
  <si>
    <t>US0326541051</t>
  </si>
  <si>
    <t>AN</t>
  </si>
  <si>
    <t>AutoNation Inc</t>
  </si>
  <si>
    <t>05329W102</t>
  </si>
  <si>
    <t>2732635</t>
  </si>
  <si>
    <t>US05329W1027</t>
  </si>
  <si>
    <t>AVT</t>
  </si>
  <si>
    <t>Avnet Inc</t>
  </si>
  <si>
    <t>053807103</t>
  </si>
  <si>
    <t>2066505</t>
  </si>
  <si>
    <t>US0538071038</t>
  </si>
  <si>
    <t>BKI</t>
  </si>
  <si>
    <t>Black Knight Inc.</t>
  </si>
  <si>
    <t>09215C105</t>
  </si>
  <si>
    <t>BDG75V1</t>
  </si>
  <si>
    <t>US09215C1053</t>
  </si>
  <si>
    <t>BAH</t>
  </si>
  <si>
    <t>Booz Allen Hamilton Holding Corp A</t>
  </si>
  <si>
    <t>099502106</t>
  </si>
  <si>
    <t>B5367T7</t>
  </si>
  <si>
    <t>US0995021062</t>
  </si>
  <si>
    <t>CACI</t>
  </si>
  <si>
    <t>CACI International Inc</t>
  </si>
  <si>
    <t>127190304</t>
  </si>
  <si>
    <t>2159267</t>
  </si>
  <si>
    <t>US1271903049</t>
  </si>
  <si>
    <t>CSL</t>
  </si>
  <si>
    <t>Carlisle Cos</t>
  </si>
  <si>
    <t>142339100</t>
  </si>
  <si>
    <t>2176318</t>
  </si>
  <si>
    <t>US1423391002</t>
  </si>
  <si>
    <t>CF</t>
  </si>
  <si>
    <t>CF Industries Holdings</t>
  </si>
  <si>
    <t>125269100</t>
  </si>
  <si>
    <t>B0G4K50</t>
  </si>
  <si>
    <t>US1252691001</t>
  </si>
  <si>
    <t>GTLS</t>
  </si>
  <si>
    <t>Chart Industries</t>
  </si>
  <si>
    <t>16115Q308</t>
  </si>
  <si>
    <t>B19HNF4</t>
  </si>
  <si>
    <t>US16115Q3083</t>
  </si>
  <si>
    <t>CCK</t>
  </si>
  <si>
    <t>Crown Holdings Inc</t>
  </si>
  <si>
    <t>228368106</t>
  </si>
  <si>
    <t>2427986</t>
  </si>
  <si>
    <t>US2283681060</t>
  </si>
  <si>
    <t>CW</t>
  </si>
  <si>
    <t>Curtiss-Wright Corp</t>
  </si>
  <si>
    <t>231561101</t>
  </si>
  <si>
    <t>2241205</t>
  </si>
  <si>
    <t>US2315611010</t>
  </si>
  <si>
    <t>FOXA</t>
  </si>
  <si>
    <t>Fox Corp A</t>
  </si>
  <si>
    <t>35137L105</t>
  </si>
  <si>
    <t>BJJMGL2</t>
  </si>
  <si>
    <t>US35137L1052</t>
  </si>
  <si>
    <t>GEN</t>
  </si>
  <si>
    <t>Gen Digital Inc.</t>
  </si>
  <si>
    <t>668771108</t>
  </si>
  <si>
    <t>BJN4XN5</t>
  </si>
  <si>
    <t>US6687711084</t>
  </si>
  <si>
    <t>GNTX</t>
  </si>
  <si>
    <t>Gentex Corp</t>
  </si>
  <si>
    <t>371901109</t>
  </si>
  <si>
    <t>2366799</t>
  </si>
  <si>
    <t>US3719011096</t>
  </si>
  <si>
    <t>HAS</t>
  </si>
  <si>
    <t>Hasbro Inc</t>
  </si>
  <si>
    <t>418056107</t>
  </si>
  <si>
    <t>2414580</t>
  </si>
  <si>
    <t>US4180561072</t>
  </si>
  <si>
    <t>HQY</t>
  </si>
  <si>
    <t>HealthEquity Inc</t>
  </si>
  <si>
    <t>42226A107</t>
  </si>
  <si>
    <t>BP8XZL1</t>
  </si>
  <si>
    <t>US42226A1079</t>
  </si>
  <si>
    <t>HON</t>
  </si>
  <si>
    <t>Honeywell Intl Inc</t>
  </si>
  <si>
    <t>438516106</t>
  </si>
  <si>
    <t>2020459</t>
  </si>
  <si>
    <t>US4385161066</t>
  </si>
  <si>
    <t>HII</t>
  </si>
  <si>
    <t>Huntington Ingalls Industries Inc.</t>
  </si>
  <si>
    <t>446413106</t>
  </si>
  <si>
    <t>B40SSC9</t>
  </si>
  <si>
    <t>US4464131063</t>
  </si>
  <si>
    <t>JBL</t>
  </si>
  <si>
    <t>Jabil Inc</t>
  </si>
  <si>
    <t>466313103</t>
  </si>
  <si>
    <t>2471789</t>
  </si>
  <si>
    <t>US4663131039</t>
  </si>
  <si>
    <t>JKHY</t>
  </si>
  <si>
    <t>Jack Henry &amp; Associates Inc.</t>
  </si>
  <si>
    <t>426281101</t>
  </si>
  <si>
    <t>2469193</t>
  </si>
  <si>
    <t>US4262811015</t>
  </si>
  <si>
    <t>KBR</t>
  </si>
  <si>
    <t>KBR Inc</t>
  </si>
  <si>
    <t>48242W106</t>
  </si>
  <si>
    <t>B1HHB18</t>
  </si>
  <si>
    <t>US48242W1062</t>
  </si>
  <si>
    <t>LHX</t>
  </si>
  <si>
    <t>L3Harris Technologies Inc</t>
  </si>
  <si>
    <t>502431109</t>
  </si>
  <si>
    <t>BK9DTN5</t>
  </si>
  <si>
    <t>US5024311095</t>
  </si>
  <si>
    <t>LSTR</t>
  </si>
  <si>
    <t>Landstar System Inc</t>
  </si>
  <si>
    <t>515098101</t>
  </si>
  <si>
    <t>2503994</t>
  </si>
  <si>
    <t>US5150981018</t>
  </si>
  <si>
    <t>LDOS</t>
  </si>
  <si>
    <t>Leidos Holdings Inc</t>
  </si>
  <si>
    <t>525327102</t>
  </si>
  <si>
    <t>BDV82B8</t>
  </si>
  <si>
    <t>US5253271028</t>
  </si>
  <si>
    <t>LITE</t>
  </si>
  <si>
    <t>Lumentum Holdings Inc</t>
  </si>
  <si>
    <t>55024U109</t>
  </si>
  <si>
    <t>BYM9ZP2</t>
  </si>
  <si>
    <t>US55024U1097</t>
  </si>
  <si>
    <t>MUSA</t>
  </si>
  <si>
    <t>Murphy USA Inc</t>
  </si>
  <si>
    <t>626755102</t>
  </si>
  <si>
    <t>BCZWJ63</t>
  </si>
  <si>
    <t>US6267551025</t>
  </si>
  <si>
    <t>OHI</t>
  </si>
  <si>
    <t>Omega Healthcare Investors</t>
  </si>
  <si>
    <t>681936100</t>
  </si>
  <si>
    <t>2043274</t>
  </si>
  <si>
    <t>US6819361006</t>
  </si>
  <si>
    <t>PCAR</t>
  </si>
  <si>
    <t>PACCAR Inc</t>
  </si>
  <si>
    <t>693718108</t>
  </si>
  <si>
    <t>2665861</t>
  </si>
  <si>
    <t>US6937181088</t>
  </si>
  <si>
    <t>PANW</t>
  </si>
  <si>
    <t>Palo Alto Networks Inc.</t>
  </si>
  <si>
    <t>697435105</t>
  </si>
  <si>
    <t>B87ZMX0</t>
  </si>
  <si>
    <t>US6974351057</t>
  </si>
  <si>
    <t>PAG</t>
  </si>
  <si>
    <t>Penske Auto Group</t>
  </si>
  <si>
    <t>70959W103</t>
  </si>
  <si>
    <t>2943523</t>
  </si>
  <si>
    <t>US70959W1036</t>
  </si>
  <si>
    <t>PINC</t>
  </si>
  <si>
    <t>Premier Inc. A</t>
  </si>
  <si>
    <t>74051N102</t>
  </si>
  <si>
    <t>BDZDRC5</t>
  </si>
  <si>
    <t>US74051N1028</t>
  </si>
  <si>
    <t>PTC</t>
  </si>
  <si>
    <t>PTC Inc</t>
  </si>
  <si>
    <t>69370C100</t>
  </si>
  <si>
    <t>B95N910</t>
  </si>
  <si>
    <t>US69370C1009</t>
  </si>
  <si>
    <t>PSTG</t>
  </si>
  <si>
    <t>Pure Storage Inc</t>
  </si>
  <si>
    <t>74624M102</t>
  </si>
  <si>
    <t>BYZ62T3</t>
  </si>
  <si>
    <t>US74624M1027</t>
  </si>
  <si>
    <t>RLI</t>
  </si>
  <si>
    <t>RLI Corp</t>
  </si>
  <si>
    <t>749607107</t>
  </si>
  <si>
    <t>2719070</t>
  </si>
  <si>
    <t>US7496071074</t>
  </si>
  <si>
    <t>RYAN</t>
  </si>
  <si>
    <t>Ryan Specialty Holdings, Inc.</t>
  </si>
  <si>
    <t>78351F107</t>
  </si>
  <si>
    <t>BNXKSK3</t>
  </si>
  <si>
    <t>US78351F1075</t>
  </si>
  <si>
    <t>SBRA</t>
  </si>
  <si>
    <t>Sabra Health Care REIT</t>
  </si>
  <si>
    <t>78573L106</t>
  </si>
  <si>
    <t>B5NLBP6</t>
  </si>
  <si>
    <t>US78573L1061</t>
  </si>
  <si>
    <t>SAIC</t>
  </si>
  <si>
    <t>Science Applications International C</t>
  </si>
  <si>
    <t>808625107</t>
  </si>
  <si>
    <t>BDTZZG7</t>
  </si>
  <si>
    <t>US8086251076</t>
  </si>
  <si>
    <t>SNA</t>
  </si>
  <si>
    <t>Snap On Inc</t>
  </si>
  <si>
    <t>833034101</t>
  </si>
  <si>
    <t>2818740</t>
  </si>
  <si>
    <t>US8330341012</t>
  </si>
  <si>
    <t>SWX</t>
  </si>
  <si>
    <t>Southwest Gas Holdings, Inc</t>
  </si>
  <si>
    <t>844895102</t>
  </si>
  <si>
    <t>2831888</t>
  </si>
  <si>
    <t>US8448951025</t>
  </si>
  <si>
    <t>ABNB</t>
  </si>
  <si>
    <t>Airbnb, Inc. Class A</t>
  </si>
  <si>
    <t>009066101</t>
  </si>
  <si>
    <t>BMGYYH4</t>
  </si>
  <si>
    <t>US0090661010</t>
  </si>
  <si>
    <t>AAL</t>
  </si>
  <si>
    <t>American Airlines Group Inc.</t>
  </si>
  <si>
    <t>02376R102</t>
  </si>
  <si>
    <t>BCV7KT2</t>
  </si>
  <si>
    <t>US02376R1023</t>
  </si>
  <si>
    <t>APO</t>
  </si>
  <si>
    <t>Apollo Global Management Inc.</t>
  </si>
  <si>
    <t>03769M106</t>
  </si>
  <si>
    <t>BN44JF6</t>
  </si>
  <si>
    <t>US03769M1062</t>
  </si>
  <si>
    <t>CAR</t>
  </si>
  <si>
    <t>Avis Budget Group Inc</t>
  </si>
  <si>
    <t>053774105</t>
  </si>
  <si>
    <t>B1CL8J2</t>
  </si>
  <si>
    <t>US0537741052</t>
  </si>
  <si>
    <t>BILL</t>
  </si>
  <si>
    <t>BILL Holdings Inc.</t>
  </si>
  <si>
    <t>090043100</t>
  </si>
  <si>
    <t>BKDS4H5</t>
  </si>
  <si>
    <t>US0900431000</t>
  </si>
  <si>
    <t>CZR</t>
  </si>
  <si>
    <t>Caesars Entertainment, Inc.</t>
  </si>
  <si>
    <t>12769G100</t>
  </si>
  <si>
    <t>BMWWGB0</t>
  </si>
  <si>
    <t>US12769G1004</t>
  </si>
  <si>
    <t>CCL</t>
  </si>
  <si>
    <t>Carnival Corp</t>
  </si>
  <si>
    <t>143658300</t>
  </si>
  <si>
    <t>2523044</t>
  </si>
  <si>
    <t>PA1436583006</t>
  </si>
  <si>
    <t>CVNA</t>
  </si>
  <si>
    <t>Carvana Co.-A</t>
  </si>
  <si>
    <t>146869102</t>
  </si>
  <si>
    <t>BYQHPG3</t>
  </si>
  <si>
    <t>US1468691027</t>
  </si>
  <si>
    <t>CHWY</t>
  </si>
  <si>
    <t>Chewy, Inc.-A</t>
  </si>
  <si>
    <t>16679L109</t>
  </si>
  <si>
    <t>BJLFHW7</t>
  </si>
  <si>
    <t>US16679L1098</t>
  </si>
  <si>
    <t>CFLT</t>
  </si>
  <si>
    <t>Confluent, Inc. Class A</t>
  </si>
  <si>
    <t>20717M103</t>
  </si>
  <si>
    <t>BNXH3Z4</t>
  </si>
  <si>
    <t>US20717M1036</t>
  </si>
  <si>
    <t>DAL</t>
  </si>
  <si>
    <t>Delta Air Lines</t>
  </si>
  <si>
    <t>247361702</t>
  </si>
  <si>
    <t>B1W9D46</t>
  </si>
  <si>
    <t>US2473617023</t>
  </si>
  <si>
    <t>ETRN</t>
  </si>
  <si>
    <t>Equitrans Midstream Corp</t>
  </si>
  <si>
    <t>294600101</t>
  </si>
  <si>
    <t>BFMWBV6</t>
  </si>
  <si>
    <t>US2946001011</t>
  </si>
  <si>
    <t>FIVN</t>
  </si>
  <si>
    <t>Five9, Inc.</t>
  </si>
  <si>
    <t>338307101</t>
  </si>
  <si>
    <t>BKY7X18</t>
  </si>
  <si>
    <t>US3383071012</t>
  </si>
  <si>
    <t>FCX</t>
  </si>
  <si>
    <t>Freeport-McMoRan Inc</t>
  </si>
  <si>
    <t>35671D857</t>
  </si>
  <si>
    <t>2352118</t>
  </si>
  <si>
    <t>US35671D8570</t>
  </si>
  <si>
    <t>GNRC</t>
  </si>
  <si>
    <t>Generac Holdings Inc</t>
  </si>
  <si>
    <t>368736104</t>
  </si>
  <si>
    <t>B6197Q2</t>
  </si>
  <si>
    <t>US3687361044</t>
  </si>
  <si>
    <t>GH</t>
  </si>
  <si>
    <t>Guardant Health, Inc.</t>
  </si>
  <si>
    <t>40131M109</t>
  </si>
  <si>
    <t>BFXC911</t>
  </si>
  <si>
    <t>US40131M1099</t>
  </si>
  <si>
    <t>ITT</t>
  </si>
  <si>
    <t>ITT Inc</t>
  </si>
  <si>
    <t>45073V108</t>
  </si>
  <si>
    <t>BZBY209</t>
  </si>
  <si>
    <t>US45073V1089</t>
  </si>
  <si>
    <t>JBLU</t>
  </si>
  <si>
    <t>JetBlue Airways Corp</t>
  </si>
  <si>
    <t>477143101</t>
  </si>
  <si>
    <t>2852760</t>
  </si>
  <si>
    <t>US4771431016</t>
  </si>
  <si>
    <t>LNC</t>
  </si>
  <si>
    <t>Lincoln National Corp</t>
  </si>
  <si>
    <t>534187109</t>
  </si>
  <si>
    <t>2516378</t>
  </si>
  <si>
    <t>US5341871094</t>
  </si>
  <si>
    <t>MTCH</t>
  </si>
  <si>
    <t>Match Group, Inc.</t>
  </si>
  <si>
    <t>57667L107</t>
  </si>
  <si>
    <t>BK80XH9</t>
  </si>
  <si>
    <t>US57667L1070</t>
  </si>
  <si>
    <t>MPW</t>
  </si>
  <si>
    <t>Medical Properties Trust</t>
  </si>
  <si>
    <t>58463J304</t>
  </si>
  <si>
    <t>B0JL5L9</t>
  </si>
  <si>
    <t>US58463J3041</t>
  </si>
  <si>
    <t>MEDP</t>
  </si>
  <si>
    <t>Medpace Holdings, Inc.</t>
  </si>
  <si>
    <t>58506Q109</t>
  </si>
  <si>
    <t>BDCBC61</t>
  </si>
  <si>
    <t>US58506Q1094</t>
  </si>
  <si>
    <t>NCLH</t>
  </si>
  <si>
    <t>Norwegian Cruise Line Holdings Ltd</t>
  </si>
  <si>
    <t>G66721104</t>
  </si>
  <si>
    <t>B9CGTC3</t>
  </si>
  <si>
    <t>BMG667211046</t>
  </si>
  <si>
    <t>NUE</t>
  </si>
  <si>
    <t>Nucor Corp</t>
  </si>
  <si>
    <t>670346105</t>
  </si>
  <si>
    <t>2651086</t>
  </si>
  <si>
    <t>US6703461052</t>
  </si>
  <si>
    <t>ODFL</t>
  </si>
  <si>
    <t>Old Dominion Freight Line Inc</t>
  </si>
  <si>
    <t>679580100</t>
  </si>
  <si>
    <t>2656423</t>
  </si>
  <si>
    <t>US6795801009</t>
  </si>
  <si>
    <t>OPEN</t>
  </si>
  <si>
    <t>Opendoor Technologies Inc</t>
  </si>
  <si>
    <t>683712103</t>
  </si>
  <si>
    <t>BL96T19</t>
  </si>
  <si>
    <t>US6837121036</t>
  </si>
  <si>
    <t>PLUG</t>
  </si>
  <si>
    <t>Plug Power Inc</t>
  </si>
  <si>
    <t>72919P202</t>
  </si>
  <si>
    <t>2508386</t>
  </si>
  <si>
    <t>US72919P2020</t>
  </si>
  <si>
    <t>QS</t>
  </si>
  <si>
    <t>QuantumScape Corporation</t>
  </si>
  <si>
    <t>74767V109</t>
  </si>
  <si>
    <t>BMC73Z8</t>
  </si>
  <si>
    <t>US74767V1098</t>
  </si>
  <si>
    <t>RH</t>
  </si>
  <si>
    <t>74967X103</t>
  </si>
  <si>
    <t>BYXR425</t>
  </si>
  <si>
    <t>US74967X1037</t>
  </si>
  <si>
    <t>ROK</t>
  </si>
  <si>
    <t>Rockwell Automation Inc</t>
  </si>
  <si>
    <t>773903109</t>
  </si>
  <si>
    <t>2754060</t>
  </si>
  <si>
    <t>US7739031091</t>
  </si>
  <si>
    <t>RCL</t>
  </si>
  <si>
    <t>Royal Caribbean Group</t>
  </si>
  <si>
    <t>V7780T103</t>
  </si>
  <si>
    <t>2754907</t>
  </si>
  <si>
    <t>LR0008862868</t>
  </si>
  <si>
    <t>SAIA</t>
  </si>
  <si>
    <t>Saia Inc</t>
  </si>
  <si>
    <t>78709Y105</t>
  </si>
  <si>
    <t>2982399</t>
  </si>
  <si>
    <t>US78709Y1055</t>
  </si>
  <si>
    <t>SLG</t>
  </si>
  <si>
    <t>SL Green Realty Corp</t>
  </si>
  <si>
    <t>78440X887</t>
  </si>
  <si>
    <t>BPGKM57</t>
  </si>
  <si>
    <t>US78440X8873</t>
  </si>
  <si>
    <t>SOFI</t>
  </si>
  <si>
    <t>SoFi Technologies, Inc.</t>
  </si>
  <si>
    <t>83406F102</t>
  </si>
  <si>
    <t>BM8J4C2</t>
  </si>
  <si>
    <t>US83406F1021</t>
  </si>
  <si>
    <t>TSLA</t>
  </si>
  <si>
    <t>Tesla, Inc</t>
  </si>
  <si>
    <t>88160R101</t>
  </si>
  <si>
    <t>B616C79</t>
  </si>
  <si>
    <t>US88160R1014</t>
  </si>
  <si>
    <t>CC</t>
  </si>
  <si>
    <t>The Chemours Company</t>
  </si>
  <si>
    <t>163851108</t>
  </si>
  <si>
    <t>BZ0CTP8</t>
  </si>
  <si>
    <t>US1638511089</t>
  </si>
  <si>
    <t>TREX</t>
  </si>
  <si>
    <t>Trex Co</t>
  </si>
  <si>
    <t>89531P105</t>
  </si>
  <si>
    <t>2483074</t>
  </si>
  <si>
    <t>US89531P1057</t>
  </si>
  <si>
    <t>URI</t>
  </si>
  <si>
    <t>United Rentals Inc</t>
  </si>
  <si>
    <t>911363109</t>
  </si>
  <si>
    <t>2134781</t>
  </si>
  <si>
    <t>US9113631090</t>
  </si>
  <si>
    <t>U</t>
  </si>
  <si>
    <t>Unity Software Inc.</t>
  </si>
  <si>
    <t>91332U101</t>
  </si>
  <si>
    <t>BLFDXH8</t>
  </si>
  <si>
    <t>US91332U1016</t>
  </si>
  <si>
    <t>VRT</t>
  </si>
  <si>
    <t>Vertiv Holdings Co</t>
  </si>
  <si>
    <t>92537N108</t>
  </si>
  <si>
    <t>BL3LWS8</t>
  </si>
  <si>
    <t>US92537N1081</t>
  </si>
  <si>
    <t>W</t>
  </si>
  <si>
    <t>Wayfair Inc A</t>
  </si>
  <si>
    <t>94419L101</t>
  </si>
  <si>
    <t>BQXZP64</t>
  </si>
  <si>
    <t>US94419L1017</t>
  </si>
  <si>
    <t>WCC</t>
  </si>
  <si>
    <t>WESCO Intl Inc</t>
  </si>
  <si>
    <t>95082P105</t>
  </si>
  <si>
    <t>2416973</t>
  </si>
  <si>
    <t>US95082P1057</t>
  </si>
  <si>
    <t>XPO</t>
  </si>
  <si>
    <t>XPO, Inc.</t>
  </si>
  <si>
    <t>983793100</t>
  </si>
  <si>
    <t>B6Z1355</t>
  </si>
  <si>
    <t>US9837931008</t>
  </si>
  <si>
    <t>Marked to Market Notional Amount</t>
  </si>
  <si>
    <t>US Federal Funds Effective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</si>
</sst>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00"/>
    <numFmt numFmtId="165" formatCode="_(&quot;$&quot;* #,##0.0000_);_(&quot;$&quot;* \(#,##0.00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49" fontId="0" fillId="0" borderId="0" xfId="0" applyNumberFormat="1" applyAlignment="1">
      <alignment horizontal="center" wrapText="1"/>
    </xf>
    <xf numFmtId="10" fontId="0" fillId="0" borderId="0" xfId="2" applyNumberFormat="1" applyFont="1" applyFill="1" applyAlignment="1">
      <alignment horizontal="center" wrapText="1"/>
    </xf>
    <xf numFmtId="49" fontId="0" fillId="0" borderId="0" xfId="0" applyNumberFormat="1"/>
    <xf numFmtId="44" fontId="0" fillId="0" borderId="0" xfId="1" applyFont="1"/>
    <xf numFmtId="164" fontId="0" fillId="0" borderId="0" xfId="1" applyNumberFormat="1" applyFont="1"/>
    <xf numFmtId="10" fontId="0" fillId="0" borderId="0" xfId="2" applyNumberFormat="1" applyFont="1"/>
    <xf numFmtId="164" fontId="0" fillId="0" borderId="0" xfId="0" applyNumberFormat="1"/>
    <xf numFmtId="10" fontId="0" fillId="0" borderId="0" xfId="1" applyNumberFormat="1" applyFont="1"/>
    <xf numFmtId="4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7" fontId="0" fillId="0" borderId="0" xfId="1" applyNumberFormat="1" applyFont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15" fontId="0" fillId="0" borderId="4" xfId="0" quotePrefix="1" applyNumberFormat="1" applyBorder="1" applyAlignment="1">
      <alignment horizontal="right"/>
    </xf>
    <xf numFmtId="0" fontId="0" fillId="0" borderId="5" xfId="0" applyBorder="1"/>
    <xf numFmtId="15" fontId="0" fillId="0" borderId="6" xfId="0" quotePrefix="1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quotePrefix="1" applyBorder="1" applyAlignment="1">
      <alignment horizontal="right"/>
    </xf>
    <xf numFmtId="0" fontId="0" fillId="0" borderId="7" xfId="0" applyBorder="1"/>
    <xf numFmtId="0" fontId="0" fillId="0" borderId="8" xfId="0" applyBorder="1" applyAlignment="1">
      <alignment horizontal="right"/>
    </xf>
    <xf numFmtId="44" fontId="0" fillId="0" borderId="6" xfId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0" fillId="0" borderId="9" xfId="0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E13"/>
  <sheetViews>
    <sheetView tabSelected="1" workbookViewId="0">
      <selection activeCell="E21" sqref="E21"/>
    </sheetView>
  </sheetViews>
  <sheetFormatPr defaultRowHeight="15" x14ac:dyDescent="0.25"/>
  <cols>
    <col min="1" max="1" width="34.42578125" bestFit="1" customWidth="1"/>
    <col min="2" max="2" width="33" bestFit="1" customWidth="1"/>
    <col min="4" max="4" width="34.42578125" bestFit="1" customWidth="1"/>
    <col min="5" max="5" width="33" bestFit="1" customWidth="1"/>
  </cols>
  <sheetData>
    <row r="1" spans="1:5" ht="15.75" thickBot="1" x14ac:dyDescent="0.3">
      <c r="A1" s="12" t="s">
        <v>15</v>
      </c>
      <c r="B1" s="13"/>
      <c r="D1" s="12" t="s">
        <v>31</v>
      </c>
      <c r="E1" s="13"/>
    </row>
    <row r="2" spans="1:5" x14ac:dyDescent="0.25">
      <c r="A2" s="14" t="s">
        <v>16</v>
      </c>
      <c r="B2" s="15" t="s">
        <v>38</v>
      </c>
      <c r="D2" s="14" t="s">
        <v>16</v>
      </c>
      <c r="E2" s="15" t="s">
        <v>38</v>
      </c>
    </row>
    <row r="3" spans="1:5" x14ac:dyDescent="0.25">
      <c r="A3" s="16" t="s">
        <v>17</v>
      </c>
      <c r="B3" s="17" t="s">
        <v>39</v>
      </c>
      <c r="D3" s="16" t="s">
        <v>17</v>
      </c>
      <c r="E3" s="17" t="s">
        <v>39</v>
      </c>
    </row>
    <row r="4" spans="1:5" x14ac:dyDescent="0.25">
      <c r="A4" s="16" t="s">
        <v>18</v>
      </c>
      <c r="B4" s="15" t="s">
        <v>40</v>
      </c>
      <c r="D4" s="16" t="s">
        <v>18</v>
      </c>
      <c r="E4" s="15" t="s">
        <v>40</v>
      </c>
    </row>
    <row r="5" spans="1:5" x14ac:dyDescent="0.25">
      <c r="A5" s="16" t="s">
        <v>19</v>
      </c>
      <c r="B5" s="18" t="s">
        <v>20</v>
      </c>
      <c r="D5" s="16" t="s">
        <v>19</v>
      </c>
      <c r="E5" s="18" t="s">
        <v>20</v>
      </c>
    </row>
    <row r="6" spans="1:5" x14ac:dyDescent="0.25">
      <c r="A6" s="16" t="s">
        <v>549</v>
      </c>
      <c r="B6" s="22">
        <v>32172431.1008</v>
      </c>
      <c r="D6" s="16" t="s">
        <v>549</v>
      </c>
      <c r="E6" s="22">
        <v>-34431518.069600001</v>
      </c>
    </row>
    <row r="7" spans="1:5" x14ac:dyDescent="0.25">
      <c r="A7" s="16" t="s">
        <v>21</v>
      </c>
      <c r="B7" s="18" t="s">
        <v>43</v>
      </c>
      <c r="D7" s="16" t="s">
        <v>21</v>
      </c>
      <c r="E7" s="18" t="s">
        <v>44</v>
      </c>
    </row>
    <row r="8" spans="1:5" x14ac:dyDescent="0.25">
      <c r="A8" s="16" t="s">
        <v>45</v>
      </c>
      <c r="B8" s="23">
        <v>3396.9411</v>
      </c>
      <c r="D8" s="16" t="s">
        <v>45</v>
      </c>
      <c r="E8" s="23">
        <v>2598.4090000000001</v>
      </c>
    </row>
    <row r="9" spans="1:5" x14ac:dyDescent="0.25">
      <c r="A9" s="16" t="s">
        <v>22</v>
      </c>
      <c r="B9" s="18" t="s">
        <v>550</v>
      </c>
      <c r="D9" s="16" t="s">
        <v>22</v>
      </c>
      <c r="E9" s="18" t="s">
        <v>550</v>
      </c>
    </row>
    <row r="10" spans="1:5" x14ac:dyDescent="0.25">
      <c r="A10" s="16" t="s">
        <v>23</v>
      </c>
      <c r="B10" s="24" t="s">
        <v>123</v>
      </c>
      <c r="D10" s="16" t="s">
        <v>23</v>
      </c>
      <c r="E10" s="24" t="s">
        <v>123</v>
      </c>
    </row>
    <row r="11" spans="1:5" x14ac:dyDescent="0.25">
      <c r="A11" s="16" t="s">
        <v>24</v>
      </c>
      <c r="B11" s="19" t="s">
        <v>25</v>
      </c>
      <c r="D11" s="16" t="s">
        <v>24</v>
      </c>
      <c r="E11" s="19" t="s">
        <v>26</v>
      </c>
    </row>
    <row r="12" spans="1:5" x14ac:dyDescent="0.25">
      <c r="A12" s="16" t="s">
        <v>27</v>
      </c>
      <c r="B12" s="19" t="s">
        <v>28</v>
      </c>
      <c r="D12" s="16" t="s">
        <v>27</v>
      </c>
      <c r="E12" s="19" t="s">
        <v>28</v>
      </c>
    </row>
    <row r="13" spans="1:5" ht="15.75" thickBot="1" x14ac:dyDescent="0.3">
      <c r="A13" s="20" t="s">
        <v>29</v>
      </c>
      <c r="B13" s="21" t="s">
        <v>30</v>
      </c>
      <c r="D13" s="20" t="s">
        <v>29</v>
      </c>
      <c r="E13" s="21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K202"/>
  <sheetViews>
    <sheetView workbookViewId="0">
      <pane ySplit="1" topLeftCell="A18" activePane="bottomLeft" state="frozen"/>
      <selection pane="bottomLeft" activeCell="A2" sqref="A2"/>
    </sheetView>
  </sheetViews>
  <sheetFormatPr defaultRowHeight="15" x14ac:dyDescent="0.25"/>
  <cols>
    <col min="1" max="1" width="9" style="3" bestFit="1" customWidth="1"/>
    <col min="2" max="2" width="6.42578125" style="3" bestFit="1" customWidth="1"/>
    <col min="3" max="3" width="33.42578125" style="3" bestFit="1" customWidth="1"/>
    <col min="4" max="4" width="10.85546875" style="3" bestFit="1" customWidth="1"/>
    <col min="5" max="5" width="10.140625" style="3" bestFit="1" customWidth="1"/>
    <col min="6" max="6" width="14.28515625" style="3" bestFit="1" customWidth="1"/>
    <col min="7" max="7" width="22.5703125" style="3" bestFit="1" customWidth="1"/>
    <col min="8" max="8" width="9.85546875" style="4" bestFit="1" customWidth="1"/>
    <col min="9" max="9" width="6.5703125" style="5" bestFit="1" customWidth="1"/>
    <col min="10" max="10" width="8" style="4" bestFit="1" customWidth="1"/>
    <col min="11" max="11" width="7.42578125" style="8" bestFit="1" customWidth="1"/>
  </cols>
  <sheetData>
    <row r="1" spans="1:11" ht="45" x14ac:dyDescent="0.25">
      <c r="A1" s="1" t="s">
        <v>37</v>
      </c>
      <c r="B1" s="1" t="s">
        <v>2</v>
      </c>
      <c r="C1" s="1" t="s">
        <v>1</v>
      </c>
      <c r="D1" s="1" t="s">
        <v>0</v>
      </c>
      <c r="E1" s="1" t="s">
        <v>36</v>
      </c>
      <c r="F1" s="1" t="s">
        <v>3</v>
      </c>
      <c r="G1" s="1" t="s">
        <v>4</v>
      </c>
      <c r="H1" s="9" t="s">
        <v>5</v>
      </c>
      <c r="I1" s="10" t="s">
        <v>41</v>
      </c>
      <c r="J1" s="9" t="s">
        <v>10</v>
      </c>
      <c r="K1" s="2" t="s">
        <v>11</v>
      </c>
    </row>
    <row r="2" spans="1:11" x14ac:dyDescent="0.25">
      <c r="A2" s="3" t="s">
        <v>124</v>
      </c>
      <c r="B2" s="3" t="s">
        <v>180</v>
      </c>
      <c r="C2" s="3" t="s">
        <v>181</v>
      </c>
      <c r="D2" s="3" t="s">
        <v>182</v>
      </c>
      <c r="E2" s="3" t="s">
        <v>183</v>
      </c>
      <c r="F2" s="3" t="s">
        <v>184</v>
      </c>
      <c r="G2" s="3" t="s">
        <v>7</v>
      </c>
      <c r="H2" s="11">
        <v>159.79</v>
      </c>
      <c r="I2" s="7">
        <v>0.14577217169640999</v>
      </c>
      <c r="J2" s="4">
        <f t="shared" ref="J2:J33" si="0">$H2*$I2</f>
        <v>23.292935315369352</v>
      </c>
      <c r="K2" s="6">
        <f t="shared" ref="K2:K33" si="1">$J2/3396.9413</f>
        <v>6.8570320350750105E-3</v>
      </c>
    </row>
    <row r="3" spans="1:11" x14ac:dyDescent="0.25">
      <c r="A3" s="3" t="s">
        <v>124</v>
      </c>
      <c r="B3" s="3" t="s">
        <v>300</v>
      </c>
      <c r="C3" s="3" t="s">
        <v>301</v>
      </c>
      <c r="D3" s="3" t="s">
        <v>302</v>
      </c>
      <c r="E3" s="3" t="s">
        <v>303</v>
      </c>
      <c r="F3" s="3" t="s">
        <v>304</v>
      </c>
      <c r="G3" s="3" t="s">
        <v>32</v>
      </c>
      <c r="H3" s="11">
        <v>36.82</v>
      </c>
      <c r="I3" s="7">
        <v>0.62537331441955202</v>
      </c>
      <c r="J3" s="4">
        <f t="shared" si="0"/>
        <v>23.026245436927905</v>
      </c>
      <c r="K3" s="6">
        <f t="shared" si="1"/>
        <v>6.7785232076067684E-3</v>
      </c>
    </row>
    <row r="4" spans="1:11" x14ac:dyDescent="0.25">
      <c r="A4" s="3" t="s">
        <v>124</v>
      </c>
      <c r="B4" s="3" t="s">
        <v>160</v>
      </c>
      <c r="C4" s="3" t="s">
        <v>161</v>
      </c>
      <c r="D4" s="3" t="s">
        <v>162</v>
      </c>
      <c r="E4" s="3" t="s">
        <v>163</v>
      </c>
      <c r="F4" s="3" t="s">
        <v>164</v>
      </c>
      <c r="G4" s="3" t="s">
        <v>7</v>
      </c>
      <c r="H4" s="11">
        <v>111.6</v>
      </c>
      <c r="I4" s="7">
        <v>0.18019938909650199</v>
      </c>
      <c r="J4" s="4">
        <f t="shared" si="0"/>
        <v>20.110251823169619</v>
      </c>
      <c r="K4" s="6">
        <f t="shared" si="1"/>
        <v>5.9201057796228682E-3</v>
      </c>
    </row>
    <row r="5" spans="1:11" x14ac:dyDescent="0.25">
      <c r="A5" s="3" t="s">
        <v>124</v>
      </c>
      <c r="B5" s="3" t="s">
        <v>280</v>
      </c>
      <c r="C5" s="3" t="s">
        <v>281</v>
      </c>
      <c r="D5" s="3" t="s">
        <v>282</v>
      </c>
      <c r="E5" s="3" t="s">
        <v>283</v>
      </c>
      <c r="F5" s="3" t="s">
        <v>284</v>
      </c>
      <c r="G5" s="3" t="s">
        <v>32</v>
      </c>
      <c r="H5" s="11">
        <v>255.51</v>
      </c>
      <c r="I5" s="7">
        <v>7.7848423455797996E-2</v>
      </c>
      <c r="J5" s="4">
        <f t="shared" si="0"/>
        <v>19.891050677190947</v>
      </c>
      <c r="K5" s="6">
        <f t="shared" si="1"/>
        <v>5.8555768029288427E-3</v>
      </c>
    </row>
    <row r="6" spans="1:11" x14ac:dyDescent="0.25">
      <c r="A6" s="3" t="s">
        <v>124</v>
      </c>
      <c r="B6" s="3" t="s">
        <v>230</v>
      </c>
      <c r="C6" s="3" t="s">
        <v>231</v>
      </c>
      <c r="D6" s="3" t="s">
        <v>232</v>
      </c>
      <c r="E6" s="3" t="s">
        <v>233</v>
      </c>
      <c r="F6" s="3" t="s">
        <v>234</v>
      </c>
      <c r="G6" s="3" t="s">
        <v>32</v>
      </c>
      <c r="H6" s="11">
        <v>107.93</v>
      </c>
      <c r="I6" s="7">
        <v>0.18340411316633201</v>
      </c>
      <c r="J6" s="4">
        <f t="shared" si="0"/>
        <v>19.794805934042216</v>
      </c>
      <c r="K6" s="6">
        <f t="shared" si="1"/>
        <v>5.8272440368758258E-3</v>
      </c>
    </row>
    <row r="7" spans="1:11" x14ac:dyDescent="0.25">
      <c r="A7" s="3" t="s">
        <v>124</v>
      </c>
      <c r="B7" s="3" t="s">
        <v>145</v>
      </c>
      <c r="C7" s="3" t="s">
        <v>146</v>
      </c>
      <c r="D7" s="3" t="s">
        <v>147</v>
      </c>
      <c r="E7" s="3" t="s">
        <v>148</v>
      </c>
      <c r="F7" s="3" t="s">
        <v>149</v>
      </c>
      <c r="G7" s="3" t="s">
        <v>34</v>
      </c>
      <c r="H7" s="11">
        <v>164.61</v>
      </c>
      <c r="I7" s="7">
        <v>0.119173525028119</v>
      </c>
      <c r="J7" s="4">
        <f t="shared" si="0"/>
        <v>19.61715395487867</v>
      </c>
      <c r="K7" s="6">
        <f t="shared" si="1"/>
        <v>5.7749464068980738E-3</v>
      </c>
    </row>
    <row r="8" spans="1:11" x14ac:dyDescent="0.25">
      <c r="A8" s="3" t="s">
        <v>124</v>
      </c>
      <c r="B8" s="3" t="s">
        <v>170</v>
      </c>
      <c r="C8" s="3" t="s">
        <v>171</v>
      </c>
      <c r="D8" s="3" t="s">
        <v>172</v>
      </c>
      <c r="E8" s="3" t="s">
        <v>173</v>
      </c>
      <c r="F8" s="3" t="s">
        <v>174</v>
      </c>
      <c r="G8" s="3" t="s">
        <v>7</v>
      </c>
      <c r="H8" s="11">
        <v>256.52999999999997</v>
      </c>
      <c r="I8" s="7">
        <v>7.5201649374452006E-2</v>
      </c>
      <c r="J8" s="4">
        <f t="shared" si="0"/>
        <v>19.291479114028171</v>
      </c>
      <c r="K8" s="6">
        <f t="shared" si="1"/>
        <v>5.6790734399879599E-3</v>
      </c>
    </row>
    <row r="9" spans="1:11" x14ac:dyDescent="0.25">
      <c r="A9" s="3" t="s">
        <v>124</v>
      </c>
      <c r="B9" s="3" t="s">
        <v>260</v>
      </c>
      <c r="C9" s="3" t="s">
        <v>261</v>
      </c>
      <c r="D9" s="3" t="s">
        <v>262</v>
      </c>
      <c r="E9" s="3" t="s">
        <v>263</v>
      </c>
      <c r="F9" s="3" t="s">
        <v>264</v>
      </c>
      <c r="G9" s="3" t="s">
        <v>32</v>
      </c>
      <c r="H9" s="11">
        <v>56.73</v>
      </c>
      <c r="I9" s="7">
        <v>0.33738101917733998</v>
      </c>
      <c r="J9" s="4">
        <f t="shared" si="0"/>
        <v>19.139625217930497</v>
      </c>
      <c r="K9" s="6">
        <f t="shared" si="1"/>
        <v>5.6343703136496641E-3</v>
      </c>
    </row>
    <row r="10" spans="1:11" x14ac:dyDescent="0.25">
      <c r="A10" s="3" t="s">
        <v>124</v>
      </c>
      <c r="B10" s="3" t="s">
        <v>275</v>
      </c>
      <c r="C10" s="3" t="s">
        <v>276</v>
      </c>
      <c r="D10" s="3" t="s">
        <v>277</v>
      </c>
      <c r="E10" s="3" t="s">
        <v>278</v>
      </c>
      <c r="F10" s="3" t="s">
        <v>279</v>
      </c>
      <c r="G10" s="3" t="s">
        <v>7</v>
      </c>
      <c r="H10" s="11">
        <v>83.65</v>
      </c>
      <c r="I10" s="7">
        <v>0.227976839063984</v>
      </c>
      <c r="J10" s="4">
        <f t="shared" si="0"/>
        <v>19.070262587702263</v>
      </c>
      <c r="K10" s="6">
        <f t="shared" si="1"/>
        <v>5.6139511706317282E-3</v>
      </c>
    </row>
    <row r="11" spans="1:11" x14ac:dyDescent="0.25">
      <c r="A11" s="3" t="s">
        <v>124</v>
      </c>
      <c r="B11" s="3" t="s">
        <v>320</v>
      </c>
      <c r="C11" s="3" t="s">
        <v>321</v>
      </c>
      <c r="D11" s="3" t="s">
        <v>322</v>
      </c>
      <c r="E11" s="3" t="s">
        <v>323</v>
      </c>
      <c r="F11" s="3" t="s">
        <v>324</v>
      </c>
      <c r="G11" s="3" t="s">
        <v>7</v>
      </c>
      <c r="H11" s="11">
        <v>112.48</v>
      </c>
      <c r="I11" s="7">
        <v>0.16876084125829599</v>
      </c>
      <c r="J11" s="4">
        <f t="shared" si="0"/>
        <v>18.982219424733135</v>
      </c>
      <c r="K11" s="6">
        <f t="shared" si="1"/>
        <v>5.588032806081499E-3</v>
      </c>
    </row>
    <row r="12" spans="1:11" x14ac:dyDescent="0.25">
      <c r="A12" s="3" t="s">
        <v>124</v>
      </c>
      <c r="B12" s="3" t="s">
        <v>285</v>
      </c>
      <c r="C12" s="3" t="s">
        <v>286</v>
      </c>
      <c r="D12" s="3" t="s">
        <v>287</v>
      </c>
      <c r="E12" s="3" t="s">
        <v>288</v>
      </c>
      <c r="F12" s="3" t="s">
        <v>289</v>
      </c>
      <c r="G12" s="3" t="s">
        <v>34</v>
      </c>
      <c r="H12" s="11">
        <v>166.63</v>
      </c>
      <c r="I12" s="7">
        <v>0.113596541853083</v>
      </c>
      <c r="J12" s="4">
        <f t="shared" si="0"/>
        <v>18.928591768979221</v>
      </c>
      <c r="K12" s="6">
        <f t="shared" si="1"/>
        <v>5.5722457638520927E-3</v>
      </c>
    </row>
    <row r="13" spans="1:11" x14ac:dyDescent="0.25">
      <c r="A13" s="3" t="s">
        <v>124</v>
      </c>
      <c r="B13" s="3" t="s">
        <v>135</v>
      </c>
      <c r="C13" s="3" t="s">
        <v>136</v>
      </c>
      <c r="D13" s="3" t="s">
        <v>137</v>
      </c>
      <c r="E13" s="3" t="s">
        <v>138</v>
      </c>
      <c r="F13" s="3" t="s">
        <v>139</v>
      </c>
      <c r="G13" s="3" t="s">
        <v>7</v>
      </c>
      <c r="H13" s="11">
        <v>56.46</v>
      </c>
      <c r="I13" s="7">
        <v>0.33445393741622798</v>
      </c>
      <c r="J13" s="4">
        <f t="shared" si="0"/>
        <v>18.883269306520233</v>
      </c>
      <c r="K13" s="6">
        <f t="shared" si="1"/>
        <v>5.5589036250111926E-3</v>
      </c>
    </row>
    <row r="14" spans="1:11" x14ac:dyDescent="0.25">
      <c r="A14" s="3" t="s">
        <v>124</v>
      </c>
      <c r="B14" s="3" t="s">
        <v>165</v>
      </c>
      <c r="C14" s="3" t="s">
        <v>166</v>
      </c>
      <c r="D14" s="3" t="s">
        <v>167</v>
      </c>
      <c r="E14" s="3" t="s">
        <v>168</v>
      </c>
      <c r="F14" s="3" t="s">
        <v>169</v>
      </c>
      <c r="G14" s="3" t="s">
        <v>7</v>
      </c>
      <c r="H14" s="11">
        <v>340.84</v>
      </c>
      <c r="I14" s="7">
        <v>5.5052414519965003E-2</v>
      </c>
      <c r="J14" s="4">
        <f t="shared" si="0"/>
        <v>18.764064964984868</v>
      </c>
      <c r="K14" s="6">
        <f t="shared" si="1"/>
        <v>5.5238119554744348E-3</v>
      </c>
    </row>
    <row r="15" spans="1:11" x14ac:dyDescent="0.25">
      <c r="A15" s="3" t="s">
        <v>124</v>
      </c>
      <c r="B15" s="3" t="s">
        <v>190</v>
      </c>
      <c r="C15" s="3" t="s">
        <v>191</v>
      </c>
      <c r="D15" s="3" t="s">
        <v>192</v>
      </c>
      <c r="E15" s="3" t="s">
        <v>193</v>
      </c>
      <c r="F15" s="3" t="s">
        <v>194</v>
      </c>
      <c r="G15" s="3" t="s">
        <v>7</v>
      </c>
      <c r="H15" s="11">
        <v>183.66</v>
      </c>
      <c r="I15" s="7">
        <v>0.101727287699934</v>
      </c>
      <c r="J15" s="4">
        <f t="shared" si="0"/>
        <v>18.683233658969879</v>
      </c>
      <c r="K15" s="6">
        <f t="shared" si="1"/>
        <v>5.5000166352506237E-3</v>
      </c>
    </row>
    <row r="16" spans="1:11" x14ac:dyDescent="0.25">
      <c r="A16" s="3" t="s">
        <v>124</v>
      </c>
      <c r="B16" s="3" t="s">
        <v>225</v>
      </c>
      <c r="C16" s="3" t="s">
        <v>226</v>
      </c>
      <c r="D16" s="3" t="s">
        <v>227</v>
      </c>
      <c r="E16" s="3" t="s">
        <v>228</v>
      </c>
      <c r="F16" s="3" t="s">
        <v>229</v>
      </c>
      <c r="G16" s="3" t="s">
        <v>7</v>
      </c>
      <c r="H16" s="11">
        <v>227.6</v>
      </c>
      <c r="I16" s="7">
        <v>8.1743399355384994E-2</v>
      </c>
      <c r="J16" s="4">
        <f t="shared" si="0"/>
        <v>18.604797693285626</v>
      </c>
      <c r="K16" s="6">
        <f t="shared" si="1"/>
        <v>5.4769264612507806E-3</v>
      </c>
    </row>
    <row r="17" spans="1:11" x14ac:dyDescent="0.25">
      <c r="A17" s="3" t="s">
        <v>124</v>
      </c>
      <c r="B17" s="3" t="s">
        <v>150</v>
      </c>
      <c r="C17" s="3" t="s">
        <v>151</v>
      </c>
      <c r="D17" s="3" t="s">
        <v>152</v>
      </c>
      <c r="E17" s="3" t="s">
        <v>153</v>
      </c>
      <c r="F17" s="3" t="s">
        <v>154</v>
      </c>
      <c r="G17" s="3" t="s">
        <v>32</v>
      </c>
      <c r="H17" s="11">
        <v>50.45</v>
      </c>
      <c r="I17" s="7">
        <v>0.36797534341636101</v>
      </c>
      <c r="J17" s="4">
        <f t="shared" si="0"/>
        <v>18.564356075355413</v>
      </c>
      <c r="K17" s="6">
        <f t="shared" si="1"/>
        <v>5.4650211575205648E-3</v>
      </c>
    </row>
    <row r="18" spans="1:11" x14ac:dyDescent="0.25">
      <c r="A18" s="3" t="s">
        <v>124</v>
      </c>
      <c r="B18" s="3" t="s">
        <v>73</v>
      </c>
      <c r="C18" s="3" t="s">
        <v>74</v>
      </c>
      <c r="D18" s="3" t="s">
        <v>75</v>
      </c>
      <c r="E18" s="3" t="s">
        <v>76</v>
      </c>
      <c r="F18" s="3" t="s">
        <v>77</v>
      </c>
      <c r="G18" s="3" t="s">
        <v>7</v>
      </c>
      <c r="H18" s="11">
        <v>71.569999999999993</v>
      </c>
      <c r="I18" s="7">
        <v>0.25913756578617803</v>
      </c>
      <c r="J18" s="4">
        <f t="shared" si="0"/>
        <v>18.546475583316759</v>
      </c>
      <c r="K18" s="6">
        <f t="shared" si="1"/>
        <v>5.4597574539532847E-3</v>
      </c>
    </row>
    <row r="19" spans="1:11" x14ac:dyDescent="0.25">
      <c r="A19" s="3" t="s">
        <v>124</v>
      </c>
      <c r="B19" s="3" t="s">
        <v>88</v>
      </c>
      <c r="C19" s="3" t="s">
        <v>89</v>
      </c>
      <c r="D19" s="3" t="s">
        <v>90</v>
      </c>
      <c r="E19" s="3" t="s">
        <v>91</v>
      </c>
      <c r="F19" s="3" t="s">
        <v>92</v>
      </c>
      <c r="G19" s="3" t="s">
        <v>32</v>
      </c>
      <c r="H19" s="11">
        <v>119.09</v>
      </c>
      <c r="I19" s="7">
        <v>0.15524897027828</v>
      </c>
      <c r="J19" s="4">
        <f t="shared" si="0"/>
        <v>18.488599870440364</v>
      </c>
      <c r="K19" s="6">
        <f t="shared" si="1"/>
        <v>5.442719858138368E-3</v>
      </c>
    </row>
    <row r="20" spans="1:11" x14ac:dyDescent="0.25">
      <c r="A20" s="3" t="s">
        <v>124</v>
      </c>
      <c r="B20" s="3" t="s">
        <v>68</v>
      </c>
      <c r="C20" s="3" t="s">
        <v>69</v>
      </c>
      <c r="D20" s="3" t="s">
        <v>70</v>
      </c>
      <c r="E20" s="3" t="s">
        <v>71</v>
      </c>
      <c r="F20" s="3" t="s">
        <v>72</v>
      </c>
      <c r="G20" s="3" t="s">
        <v>32</v>
      </c>
      <c r="H20" s="11">
        <v>143.22999999999999</v>
      </c>
      <c r="I20" s="7">
        <v>0.12851972622894101</v>
      </c>
      <c r="J20" s="4">
        <f t="shared" si="0"/>
        <v>18.407880387771218</v>
      </c>
      <c r="K20" s="6">
        <f t="shared" si="1"/>
        <v>5.4189574567482862E-3</v>
      </c>
    </row>
    <row r="21" spans="1:11" x14ac:dyDescent="0.25">
      <c r="A21" s="3" t="s">
        <v>124</v>
      </c>
      <c r="B21" s="3" t="s">
        <v>140</v>
      </c>
      <c r="C21" s="3" t="s">
        <v>141</v>
      </c>
      <c r="D21" s="3" t="s">
        <v>142</v>
      </c>
      <c r="E21" s="3" t="s">
        <v>143</v>
      </c>
      <c r="F21" s="3" t="s">
        <v>144</v>
      </c>
      <c r="G21" s="3" t="s">
        <v>32</v>
      </c>
      <c r="H21" s="11">
        <v>194.81</v>
      </c>
      <c r="I21" s="7">
        <v>9.3920268636835003E-2</v>
      </c>
      <c r="J21" s="4">
        <f t="shared" si="0"/>
        <v>18.296607533141827</v>
      </c>
      <c r="K21" s="6">
        <f t="shared" si="1"/>
        <v>5.3862006779869373E-3</v>
      </c>
    </row>
    <row r="22" spans="1:11" x14ac:dyDescent="0.25">
      <c r="A22" s="3" t="s">
        <v>124</v>
      </c>
      <c r="B22" s="3" t="s">
        <v>78</v>
      </c>
      <c r="C22" s="3" t="s">
        <v>79</v>
      </c>
      <c r="D22" s="3" t="s">
        <v>80</v>
      </c>
      <c r="E22" s="3" t="s">
        <v>81</v>
      </c>
      <c r="F22" s="3" t="s">
        <v>82</v>
      </c>
      <c r="G22" s="3" t="s">
        <v>32</v>
      </c>
      <c r="H22" s="11">
        <v>35.04</v>
      </c>
      <c r="I22" s="7">
        <v>0.52161453319330697</v>
      </c>
      <c r="J22" s="4">
        <f t="shared" si="0"/>
        <v>18.277373243093475</v>
      </c>
      <c r="K22" s="6">
        <f t="shared" si="1"/>
        <v>5.3805384400058588E-3</v>
      </c>
    </row>
    <row r="23" spans="1:11" x14ac:dyDescent="0.25">
      <c r="A23" s="3" t="s">
        <v>124</v>
      </c>
      <c r="B23" s="3" t="s">
        <v>235</v>
      </c>
      <c r="C23" s="3" t="s">
        <v>236</v>
      </c>
      <c r="D23" s="3" t="s">
        <v>237</v>
      </c>
      <c r="E23" s="3" t="s">
        <v>238</v>
      </c>
      <c r="F23" s="3" t="s">
        <v>239</v>
      </c>
      <c r="G23" s="3" t="s">
        <v>9</v>
      </c>
      <c r="H23" s="11">
        <v>167.33</v>
      </c>
      <c r="I23" s="7">
        <v>0.109169409414858</v>
      </c>
      <c r="J23" s="4">
        <f t="shared" si="0"/>
        <v>18.267317277388191</v>
      </c>
      <c r="K23" s="6">
        <f t="shared" si="1"/>
        <v>5.3775781398954971E-3</v>
      </c>
    </row>
    <row r="24" spans="1:11" x14ac:dyDescent="0.25">
      <c r="A24" s="3" t="s">
        <v>124</v>
      </c>
      <c r="B24" s="3" t="s">
        <v>325</v>
      </c>
      <c r="C24" s="3" t="s">
        <v>326</v>
      </c>
      <c r="D24" s="3" t="s">
        <v>327</v>
      </c>
      <c r="E24" s="3" t="s">
        <v>328</v>
      </c>
      <c r="F24" s="3" t="s">
        <v>329</v>
      </c>
      <c r="G24" s="3" t="s">
        <v>7</v>
      </c>
      <c r="H24" s="11">
        <v>288.19</v>
      </c>
      <c r="I24" s="7">
        <v>6.3305110690963007E-2</v>
      </c>
      <c r="J24" s="4">
        <f t="shared" si="0"/>
        <v>18.24389985002863</v>
      </c>
      <c r="K24" s="6">
        <f t="shared" si="1"/>
        <v>5.3706844595838707E-3</v>
      </c>
    </row>
    <row r="25" spans="1:11" x14ac:dyDescent="0.25">
      <c r="A25" s="3" t="s">
        <v>124</v>
      </c>
      <c r="B25" s="3" t="s">
        <v>215</v>
      </c>
      <c r="C25" s="3" t="s">
        <v>216</v>
      </c>
      <c r="D25" s="3" t="s">
        <v>217</v>
      </c>
      <c r="E25" s="3" t="s">
        <v>218</v>
      </c>
      <c r="F25" s="3" t="s">
        <v>219</v>
      </c>
      <c r="G25" s="3" t="s">
        <v>6</v>
      </c>
      <c r="H25" s="11">
        <v>63.14</v>
      </c>
      <c r="I25" s="7">
        <v>0.288505258558794</v>
      </c>
      <c r="J25" s="4">
        <f t="shared" si="0"/>
        <v>18.216222025402253</v>
      </c>
      <c r="K25" s="6">
        <f t="shared" si="1"/>
        <v>5.3625365929644573E-3</v>
      </c>
    </row>
    <row r="26" spans="1:11" x14ac:dyDescent="0.25">
      <c r="A26" s="3" t="s">
        <v>124</v>
      </c>
      <c r="B26" s="3" t="s">
        <v>240</v>
      </c>
      <c r="C26" s="3" t="s">
        <v>241</v>
      </c>
      <c r="D26" s="3" t="s">
        <v>242</v>
      </c>
      <c r="E26" s="3" t="s">
        <v>243</v>
      </c>
      <c r="F26" s="3" t="s">
        <v>244</v>
      </c>
      <c r="G26" s="3" t="s">
        <v>7</v>
      </c>
      <c r="H26" s="11">
        <v>65.06</v>
      </c>
      <c r="I26" s="7">
        <v>0.27997432319422599</v>
      </c>
      <c r="J26" s="4">
        <f t="shared" si="0"/>
        <v>18.215129467016343</v>
      </c>
      <c r="K26" s="6">
        <f t="shared" si="1"/>
        <v>5.3622149629186534E-3</v>
      </c>
    </row>
    <row r="27" spans="1:11" x14ac:dyDescent="0.25">
      <c r="A27" s="3" t="s">
        <v>124</v>
      </c>
      <c r="B27" s="3" t="s">
        <v>315</v>
      </c>
      <c r="C27" s="3" t="s">
        <v>316</v>
      </c>
      <c r="D27" s="3" t="s">
        <v>317</v>
      </c>
      <c r="E27" s="3" t="s">
        <v>318</v>
      </c>
      <c r="F27" s="3" t="s">
        <v>319</v>
      </c>
      <c r="G27" s="3" t="s">
        <v>57</v>
      </c>
      <c r="H27" s="11">
        <v>11.77</v>
      </c>
      <c r="I27" s="7">
        <v>1.5449346479313399</v>
      </c>
      <c r="J27" s="4">
        <f t="shared" si="0"/>
        <v>18.183880806151869</v>
      </c>
      <c r="K27" s="6">
        <f t="shared" si="1"/>
        <v>5.3530159046763243E-3</v>
      </c>
    </row>
    <row r="28" spans="1:11" x14ac:dyDescent="0.25">
      <c r="A28" s="3" t="s">
        <v>124</v>
      </c>
      <c r="B28" s="3" t="s">
        <v>255</v>
      </c>
      <c r="C28" s="3" t="s">
        <v>256</v>
      </c>
      <c r="D28" s="3" t="s">
        <v>257</v>
      </c>
      <c r="E28" s="3" t="s">
        <v>258</v>
      </c>
      <c r="F28" s="3" t="s">
        <v>259</v>
      </c>
      <c r="G28" s="3" t="s">
        <v>7</v>
      </c>
      <c r="H28" s="11">
        <v>88.48</v>
      </c>
      <c r="I28" s="7">
        <v>0.20419870236249699</v>
      </c>
      <c r="J28" s="4">
        <f t="shared" si="0"/>
        <v>18.067501185033734</v>
      </c>
      <c r="K28" s="6">
        <f t="shared" si="1"/>
        <v>5.3187557833377147E-3</v>
      </c>
    </row>
    <row r="29" spans="1:11" x14ac:dyDescent="0.25">
      <c r="A29" s="3" t="s">
        <v>124</v>
      </c>
      <c r="B29" s="3" t="s">
        <v>330</v>
      </c>
      <c r="C29" s="3" t="s">
        <v>331</v>
      </c>
      <c r="D29" s="3" t="s">
        <v>332</v>
      </c>
      <c r="E29" s="3" t="s">
        <v>333</v>
      </c>
      <c r="F29" s="3" t="s">
        <v>334</v>
      </c>
      <c r="G29" s="3" t="s">
        <v>8</v>
      </c>
      <c r="H29" s="11">
        <v>63.65</v>
      </c>
      <c r="I29" s="7">
        <v>0.28305795647413001</v>
      </c>
      <c r="J29" s="4">
        <f t="shared" si="0"/>
        <v>18.016638929578374</v>
      </c>
      <c r="K29" s="6">
        <f t="shared" si="1"/>
        <v>5.3037828265028817E-3</v>
      </c>
    </row>
    <row r="30" spans="1:11" x14ac:dyDescent="0.25">
      <c r="A30" s="3" t="s">
        <v>124</v>
      </c>
      <c r="B30" s="3" t="s">
        <v>185</v>
      </c>
      <c r="C30" s="3" t="s">
        <v>186</v>
      </c>
      <c r="D30" s="3" t="s">
        <v>187</v>
      </c>
      <c r="E30" s="3" t="s">
        <v>188</v>
      </c>
      <c r="F30" s="3" t="s">
        <v>189</v>
      </c>
      <c r="G30" s="3" t="s">
        <v>51</v>
      </c>
      <c r="H30" s="11">
        <v>86.87</v>
      </c>
      <c r="I30" s="7">
        <v>0.20717741663877301</v>
      </c>
      <c r="J30" s="4">
        <f t="shared" si="0"/>
        <v>17.997502183410212</v>
      </c>
      <c r="K30" s="6">
        <f t="shared" si="1"/>
        <v>5.2981493037310397E-3</v>
      </c>
    </row>
    <row r="31" spans="1:11" x14ac:dyDescent="0.25">
      <c r="A31" s="3" t="s">
        <v>124</v>
      </c>
      <c r="B31" s="3" t="s">
        <v>245</v>
      </c>
      <c r="C31" s="3" t="s">
        <v>246</v>
      </c>
      <c r="D31" s="3" t="s">
        <v>247</v>
      </c>
      <c r="E31" s="3" t="s">
        <v>248</v>
      </c>
      <c r="F31" s="3" t="s">
        <v>249</v>
      </c>
      <c r="G31" s="3" t="s">
        <v>7</v>
      </c>
      <c r="H31" s="11">
        <v>195.77</v>
      </c>
      <c r="I31" s="7">
        <v>9.1790436591213997E-2</v>
      </c>
      <c r="J31" s="4">
        <f t="shared" si="0"/>
        <v>17.969813771461965</v>
      </c>
      <c r="K31" s="6">
        <f t="shared" si="1"/>
        <v>5.2899983203895705E-3</v>
      </c>
    </row>
    <row r="32" spans="1:11" x14ac:dyDescent="0.25">
      <c r="A32" s="3" t="s">
        <v>124</v>
      </c>
      <c r="B32" s="3" t="s">
        <v>83</v>
      </c>
      <c r="C32" s="3" t="s">
        <v>84</v>
      </c>
      <c r="D32" s="3" t="s">
        <v>85</v>
      </c>
      <c r="E32" s="3" t="s">
        <v>86</v>
      </c>
      <c r="F32" s="3" t="s">
        <v>87</v>
      </c>
      <c r="G32" s="3" t="s">
        <v>34</v>
      </c>
      <c r="H32" s="11">
        <v>336.99</v>
      </c>
      <c r="I32" s="7">
        <v>5.3172135009263002E-2</v>
      </c>
      <c r="J32" s="4">
        <f t="shared" si="0"/>
        <v>17.918477776771539</v>
      </c>
      <c r="K32" s="6">
        <f t="shared" si="1"/>
        <v>5.2748859030244469E-3</v>
      </c>
    </row>
    <row r="33" spans="1:11" x14ac:dyDescent="0.25">
      <c r="A33" s="3" t="s">
        <v>124</v>
      </c>
      <c r="B33" s="3" t="s">
        <v>200</v>
      </c>
      <c r="C33" s="3" t="s">
        <v>201</v>
      </c>
      <c r="D33" s="3" t="s">
        <v>202</v>
      </c>
      <c r="E33" s="3" t="s">
        <v>203</v>
      </c>
      <c r="F33" s="3" t="s">
        <v>204</v>
      </c>
      <c r="G33" s="3" t="s">
        <v>32</v>
      </c>
      <c r="H33" s="11">
        <v>18.55</v>
      </c>
      <c r="I33" s="7">
        <v>0.96145576664607402</v>
      </c>
      <c r="J33" s="4">
        <f t="shared" si="0"/>
        <v>17.835004471284673</v>
      </c>
      <c r="K33" s="6">
        <f t="shared" si="1"/>
        <v>5.2503128244472969E-3</v>
      </c>
    </row>
    <row r="34" spans="1:11" x14ac:dyDescent="0.25">
      <c r="A34" s="3" t="s">
        <v>124</v>
      </c>
      <c r="B34" s="3" t="s">
        <v>125</v>
      </c>
      <c r="C34" s="3" t="s">
        <v>126</v>
      </c>
      <c r="D34" s="3" t="s">
        <v>127</v>
      </c>
      <c r="E34" s="3" t="s">
        <v>128</v>
      </c>
      <c r="F34" s="3" t="s">
        <v>129</v>
      </c>
      <c r="G34" s="3" t="s">
        <v>51</v>
      </c>
      <c r="H34" s="11">
        <v>299.52999999999997</v>
      </c>
      <c r="I34" s="7">
        <v>5.9499173564283997E-2</v>
      </c>
      <c r="J34" s="4">
        <f t="shared" ref="J34:J51" si="2">$H34*$I34</f>
        <v>17.821787457709984</v>
      </c>
      <c r="K34" s="6">
        <f t="shared" ref="K34:K51" si="3">$J34/3396.9413</f>
        <v>5.2464219672297497E-3</v>
      </c>
    </row>
    <row r="35" spans="1:11" x14ac:dyDescent="0.25">
      <c r="A35" s="3" t="s">
        <v>124</v>
      </c>
      <c r="B35" s="3" t="s">
        <v>205</v>
      </c>
      <c r="C35" s="3" t="s">
        <v>206</v>
      </c>
      <c r="D35" s="3" t="s">
        <v>207</v>
      </c>
      <c r="E35" s="3" t="s">
        <v>208</v>
      </c>
      <c r="F35" s="3" t="s">
        <v>209</v>
      </c>
      <c r="G35" s="3" t="s">
        <v>34</v>
      </c>
      <c r="H35" s="11">
        <v>29.26</v>
      </c>
      <c r="I35" s="7">
        <v>0.60845227772719102</v>
      </c>
      <c r="J35" s="4">
        <f t="shared" si="2"/>
        <v>17.80331364629761</v>
      </c>
      <c r="K35" s="6">
        <f t="shared" si="3"/>
        <v>5.2409836008345543E-3</v>
      </c>
    </row>
    <row r="36" spans="1:11" x14ac:dyDescent="0.25">
      <c r="A36" s="3" t="s">
        <v>124</v>
      </c>
      <c r="B36" s="3" t="s">
        <v>250</v>
      </c>
      <c r="C36" s="3" t="s">
        <v>251</v>
      </c>
      <c r="D36" s="3" t="s">
        <v>252</v>
      </c>
      <c r="E36" s="3" t="s">
        <v>253</v>
      </c>
      <c r="F36" s="3" t="s">
        <v>254</v>
      </c>
      <c r="G36" s="3" t="s">
        <v>7</v>
      </c>
      <c r="H36" s="11">
        <v>192.54</v>
      </c>
      <c r="I36" s="7">
        <v>9.2229650300890004E-2</v>
      </c>
      <c r="J36" s="4">
        <f t="shared" si="2"/>
        <v>17.757896868933361</v>
      </c>
      <c r="K36" s="6">
        <f t="shared" si="3"/>
        <v>5.2276136973380613E-3</v>
      </c>
    </row>
    <row r="37" spans="1:11" x14ac:dyDescent="0.25">
      <c r="A37" s="3" t="s">
        <v>124</v>
      </c>
      <c r="B37" s="3" t="s">
        <v>130</v>
      </c>
      <c r="C37" s="3" t="s">
        <v>131</v>
      </c>
      <c r="D37" s="3" t="s">
        <v>132</v>
      </c>
      <c r="E37" s="3" t="s">
        <v>133</v>
      </c>
      <c r="F37" s="3" t="s">
        <v>134</v>
      </c>
      <c r="G37" s="3" t="s">
        <v>35</v>
      </c>
      <c r="H37" s="11">
        <v>21.82</v>
      </c>
      <c r="I37" s="7">
        <v>0.81238911742706998</v>
      </c>
      <c r="J37" s="4">
        <f t="shared" si="2"/>
        <v>17.726330542258669</v>
      </c>
      <c r="K37" s="6">
        <f t="shared" si="3"/>
        <v>5.218321123847112E-3</v>
      </c>
    </row>
    <row r="38" spans="1:11" x14ac:dyDescent="0.25">
      <c r="A38" s="3" t="s">
        <v>124</v>
      </c>
      <c r="B38" s="3" t="s">
        <v>195</v>
      </c>
      <c r="C38" s="3" t="s">
        <v>196</v>
      </c>
      <c r="D38" s="3" t="s">
        <v>197</v>
      </c>
      <c r="E38" s="3" t="s">
        <v>198</v>
      </c>
      <c r="F38" s="3" t="s">
        <v>199</v>
      </c>
      <c r="G38" s="3" t="s">
        <v>33</v>
      </c>
      <c r="H38" s="11">
        <v>34</v>
      </c>
      <c r="I38" s="7">
        <v>0.52111088221187396</v>
      </c>
      <c r="J38" s="4">
        <f t="shared" si="2"/>
        <v>17.717769995203714</v>
      </c>
      <c r="K38" s="6">
        <f t="shared" si="3"/>
        <v>5.2158010487857748E-3</v>
      </c>
    </row>
    <row r="39" spans="1:11" x14ac:dyDescent="0.25">
      <c r="A39" s="3" t="s">
        <v>124</v>
      </c>
      <c r="B39" s="3" t="s">
        <v>305</v>
      </c>
      <c r="C39" s="3" t="s">
        <v>306</v>
      </c>
      <c r="D39" s="3" t="s">
        <v>307</v>
      </c>
      <c r="E39" s="3" t="s">
        <v>308</v>
      </c>
      <c r="F39" s="3" t="s">
        <v>309</v>
      </c>
      <c r="G39" s="3" t="s">
        <v>9</v>
      </c>
      <c r="H39" s="11">
        <v>136.47</v>
      </c>
      <c r="I39" s="7">
        <v>0.12966216953887799</v>
      </c>
      <c r="J39" s="4">
        <f t="shared" si="2"/>
        <v>17.694996276970681</v>
      </c>
      <c r="K39" s="6">
        <f t="shared" si="3"/>
        <v>5.2090968651623982E-3</v>
      </c>
    </row>
    <row r="40" spans="1:11" x14ac:dyDescent="0.25">
      <c r="A40" s="3" t="s">
        <v>124</v>
      </c>
      <c r="B40" s="3" t="s">
        <v>46</v>
      </c>
      <c r="C40" s="3" t="s">
        <v>47</v>
      </c>
      <c r="D40" s="3" t="s">
        <v>48</v>
      </c>
      <c r="E40" s="3" t="s">
        <v>49</v>
      </c>
      <c r="F40" s="3" t="s">
        <v>50</v>
      </c>
      <c r="G40" s="3" t="s">
        <v>33</v>
      </c>
      <c r="H40" s="11">
        <v>84.3</v>
      </c>
      <c r="I40" s="7">
        <v>0.20989000661554899</v>
      </c>
      <c r="J40" s="4">
        <f t="shared" si="2"/>
        <v>17.693727557690778</v>
      </c>
      <c r="K40" s="6">
        <f t="shared" si="3"/>
        <v>5.2087233764359659E-3</v>
      </c>
    </row>
    <row r="41" spans="1:11" x14ac:dyDescent="0.25">
      <c r="A41" s="3" t="s">
        <v>124</v>
      </c>
      <c r="B41" s="3" t="s">
        <v>270</v>
      </c>
      <c r="C41" s="3" t="s">
        <v>271</v>
      </c>
      <c r="D41" s="3" t="s">
        <v>272</v>
      </c>
      <c r="E41" s="3" t="s">
        <v>273</v>
      </c>
      <c r="F41" s="3" t="s">
        <v>274</v>
      </c>
      <c r="G41" s="3" t="s">
        <v>57</v>
      </c>
      <c r="H41" s="11">
        <v>30.69</v>
      </c>
      <c r="I41" s="5">
        <v>0.576189149833507</v>
      </c>
      <c r="J41" s="4">
        <f t="shared" si="2"/>
        <v>17.68324500839033</v>
      </c>
      <c r="K41" s="8">
        <f t="shared" si="3"/>
        <v>5.2056374975894722E-3</v>
      </c>
    </row>
    <row r="42" spans="1:11" x14ac:dyDescent="0.25">
      <c r="A42" s="3" t="s">
        <v>124</v>
      </c>
      <c r="B42" s="3" t="s">
        <v>310</v>
      </c>
      <c r="C42" s="3" t="s">
        <v>311</v>
      </c>
      <c r="D42" s="3" t="s">
        <v>312</v>
      </c>
      <c r="E42" s="3" t="s">
        <v>313</v>
      </c>
      <c r="F42" s="3" t="s">
        <v>314</v>
      </c>
      <c r="G42" s="3" t="s">
        <v>9</v>
      </c>
      <c r="H42" s="11">
        <v>44.89</v>
      </c>
      <c r="I42" s="7">
        <v>0.39260220927061401</v>
      </c>
      <c r="J42" s="4">
        <f t="shared" si="2"/>
        <v>17.623913174157863</v>
      </c>
      <c r="K42" s="6">
        <f t="shared" si="3"/>
        <v>5.1881712451604224E-3</v>
      </c>
    </row>
    <row r="43" spans="1:11" x14ac:dyDescent="0.25">
      <c r="A43" s="3" t="s">
        <v>124</v>
      </c>
      <c r="B43" s="3" t="s">
        <v>265</v>
      </c>
      <c r="C43" s="3" t="s">
        <v>266</v>
      </c>
      <c r="D43" s="3" t="s">
        <v>267</v>
      </c>
      <c r="E43" s="3" t="s">
        <v>268</v>
      </c>
      <c r="F43" s="3" t="s">
        <v>269</v>
      </c>
      <c r="G43" s="3" t="s">
        <v>34</v>
      </c>
      <c r="H43" s="11">
        <v>311.11</v>
      </c>
      <c r="I43" s="7">
        <v>5.6635354380577999E-2</v>
      </c>
      <c r="J43" s="4">
        <f t="shared" si="2"/>
        <v>17.619825101341622</v>
      </c>
      <c r="K43" s="6">
        <f t="shared" si="3"/>
        <v>5.1869677881515412E-3</v>
      </c>
    </row>
    <row r="44" spans="1:11" x14ac:dyDescent="0.25">
      <c r="A44" s="3" t="s">
        <v>124</v>
      </c>
      <c r="B44" s="3" t="s">
        <v>175</v>
      </c>
      <c r="C44" s="3" t="s">
        <v>176</v>
      </c>
      <c r="D44" s="3" t="s">
        <v>177</v>
      </c>
      <c r="E44" s="3" t="s">
        <v>178</v>
      </c>
      <c r="F44" s="3" t="s">
        <v>179</v>
      </c>
      <c r="G44" s="3" t="s">
        <v>51</v>
      </c>
      <c r="H44" s="11">
        <v>69.42</v>
      </c>
      <c r="I44" s="7">
        <v>0.25353766223484298</v>
      </c>
      <c r="J44" s="4">
        <f t="shared" si="2"/>
        <v>17.600584512342799</v>
      </c>
      <c r="K44" s="6">
        <f t="shared" si="3"/>
        <v>5.1813036958698105E-3</v>
      </c>
    </row>
    <row r="45" spans="1:11" x14ac:dyDescent="0.25">
      <c r="A45" s="3" t="s">
        <v>124</v>
      </c>
      <c r="B45" s="3" t="s">
        <v>295</v>
      </c>
      <c r="C45" s="3" t="s">
        <v>296</v>
      </c>
      <c r="D45" s="3" t="s">
        <v>297</v>
      </c>
      <c r="E45" s="3" t="s">
        <v>298</v>
      </c>
      <c r="F45" s="3" t="s">
        <v>299</v>
      </c>
      <c r="G45" s="3" t="s">
        <v>32</v>
      </c>
      <c r="H45" s="11">
        <v>142.30000000000001</v>
      </c>
      <c r="I45" s="7">
        <v>0.123660850151394</v>
      </c>
      <c r="J45" s="4">
        <f t="shared" si="2"/>
        <v>17.596938976543367</v>
      </c>
      <c r="K45" s="6">
        <f t="shared" si="3"/>
        <v>5.1802305140048691E-3</v>
      </c>
    </row>
    <row r="46" spans="1:11" x14ac:dyDescent="0.25">
      <c r="A46" s="3" t="s">
        <v>124</v>
      </c>
      <c r="B46" s="3" t="s">
        <v>290</v>
      </c>
      <c r="C46" s="3" t="s">
        <v>291</v>
      </c>
      <c r="D46" s="3" t="s">
        <v>292</v>
      </c>
      <c r="E46" s="3" t="s">
        <v>293</v>
      </c>
      <c r="F46" s="3" t="s">
        <v>294</v>
      </c>
      <c r="G46" s="3" t="s">
        <v>6</v>
      </c>
      <c r="H46" s="11">
        <v>27.66</v>
      </c>
      <c r="I46" s="7">
        <v>0.63593539317834502</v>
      </c>
      <c r="J46" s="4">
        <f t="shared" si="2"/>
        <v>17.589972975313025</v>
      </c>
      <c r="K46" s="6">
        <f t="shared" si="3"/>
        <v>5.1781798452958331E-3</v>
      </c>
    </row>
    <row r="47" spans="1:11" x14ac:dyDescent="0.25">
      <c r="A47" s="3" t="s">
        <v>124</v>
      </c>
      <c r="B47" s="3" t="s">
        <v>98</v>
      </c>
      <c r="C47" s="3" t="s">
        <v>99</v>
      </c>
      <c r="D47" s="3" t="s">
        <v>100</v>
      </c>
      <c r="E47" s="3" t="s">
        <v>101</v>
      </c>
      <c r="F47" s="3" t="s">
        <v>102</v>
      </c>
      <c r="G47" s="3" t="s">
        <v>7</v>
      </c>
      <c r="H47" s="11">
        <v>42.83</v>
      </c>
      <c r="I47" s="7">
        <v>0.41052015999796099</v>
      </c>
      <c r="J47" s="4">
        <f t="shared" si="2"/>
        <v>17.582578452712667</v>
      </c>
      <c r="K47" s="6">
        <f t="shared" si="3"/>
        <v>5.1760030274037019E-3</v>
      </c>
    </row>
    <row r="48" spans="1:11" x14ac:dyDescent="0.25">
      <c r="A48" s="3" t="s">
        <v>124</v>
      </c>
      <c r="B48" s="3" t="s">
        <v>210</v>
      </c>
      <c r="C48" s="3" t="s">
        <v>211</v>
      </c>
      <c r="D48" s="3" t="s">
        <v>212</v>
      </c>
      <c r="E48" s="3" t="s">
        <v>213</v>
      </c>
      <c r="F48" s="3" t="s">
        <v>214</v>
      </c>
      <c r="G48" s="3" t="s">
        <v>34</v>
      </c>
      <c r="H48" s="11">
        <v>64.77</v>
      </c>
      <c r="I48" s="7">
        <v>0.27111378282516002</v>
      </c>
      <c r="J48" s="4">
        <f t="shared" si="2"/>
        <v>17.560039713585613</v>
      </c>
      <c r="K48" s="6">
        <f t="shared" si="3"/>
        <v>5.1693680175119933E-3</v>
      </c>
    </row>
    <row r="49" spans="1:11" x14ac:dyDescent="0.25">
      <c r="A49" s="3" t="s">
        <v>124</v>
      </c>
      <c r="B49" s="3" t="s">
        <v>155</v>
      </c>
      <c r="C49" s="3" t="s">
        <v>156</v>
      </c>
      <c r="D49" s="3" t="s">
        <v>157</v>
      </c>
      <c r="E49" s="3" t="s">
        <v>158</v>
      </c>
      <c r="F49" s="3" t="s">
        <v>159</v>
      </c>
      <c r="G49" s="3" t="s">
        <v>32</v>
      </c>
      <c r="H49" s="11">
        <v>59.73</v>
      </c>
      <c r="I49" s="7">
        <v>0.29379268935438302</v>
      </c>
      <c r="J49" s="4">
        <f t="shared" si="2"/>
        <v>17.548237335137298</v>
      </c>
      <c r="K49" s="6">
        <f t="shared" si="3"/>
        <v>5.165893604089449E-3</v>
      </c>
    </row>
    <row r="50" spans="1:11" x14ac:dyDescent="0.25">
      <c r="A50" s="3" t="s">
        <v>124</v>
      </c>
      <c r="B50" s="3" t="s">
        <v>93</v>
      </c>
      <c r="C50" s="3" t="s">
        <v>94</v>
      </c>
      <c r="D50" s="3" t="s">
        <v>95</v>
      </c>
      <c r="E50" s="3" t="s">
        <v>96</v>
      </c>
      <c r="F50" s="3" t="s">
        <v>97</v>
      </c>
      <c r="G50" s="3" t="s">
        <v>7</v>
      </c>
      <c r="H50" s="11">
        <v>153.16999999999999</v>
      </c>
      <c r="I50" s="7">
        <v>0.114253864302581</v>
      </c>
      <c r="J50" s="4">
        <f t="shared" si="2"/>
        <v>17.500264395226331</v>
      </c>
      <c r="K50" s="6">
        <f t="shared" si="3"/>
        <v>5.1517712111264127E-3</v>
      </c>
    </row>
    <row r="51" spans="1:11" x14ac:dyDescent="0.25">
      <c r="A51" s="3" t="s">
        <v>124</v>
      </c>
      <c r="B51" s="3" t="s">
        <v>220</v>
      </c>
      <c r="C51" s="3" t="s">
        <v>221</v>
      </c>
      <c r="D51" s="3" t="s">
        <v>222</v>
      </c>
      <c r="E51" s="3" t="s">
        <v>223</v>
      </c>
      <c r="F51" s="3" t="s">
        <v>224</v>
      </c>
      <c r="G51" s="3" t="s">
        <v>7</v>
      </c>
      <c r="H51" s="11">
        <v>207.5</v>
      </c>
      <c r="I51" s="7">
        <v>8.4209263589351005E-2</v>
      </c>
      <c r="J51" s="4">
        <f t="shared" si="2"/>
        <v>17.473422194790334</v>
      </c>
      <c r="K51" s="6">
        <f t="shared" si="3"/>
        <v>5.1438693376274517E-3</v>
      </c>
    </row>
    <row r="52" spans="1:11" x14ac:dyDescent="0.25">
      <c r="H52" s="11"/>
      <c r="I52" s="7"/>
      <c r="K52" s="6"/>
    </row>
    <row r="53" spans="1:11" x14ac:dyDescent="0.25">
      <c r="H53" s="11"/>
      <c r="I53" s="7"/>
      <c r="K53" s="6"/>
    </row>
    <row r="54" spans="1:11" x14ac:dyDescent="0.25">
      <c r="H54" s="11"/>
      <c r="I54" s="7"/>
      <c r="K54" s="6"/>
    </row>
    <row r="55" spans="1:11" x14ac:dyDescent="0.25">
      <c r="H55" s="11"/>
      <c r="I55" s="7"/>
      <c r="K55" s="6"/>
    </row>
    <row r="56" spans="1:11" x14ac:dyDescent="0.25">
      <c r="H56" s="11"/>
      <c r="I56" s="7"/>
      <c r="K56" s="6"/>
    </row>
    <row r="57" spans="1:11" x14ac:dyDescent="0.25">
      <c r="H57" s="11"/>
      <c r="I57" s="7"/>
      <c r="K57" s="6"/>
    </row>
    <row r="58" spans="1:11" x14ac:dyDescent="0.25">
      <c r="H58" s="11"/>
      <c r="I58" s="7"/>
      <c r="K58" s="6"/>
    </row>
    <row r="59" spans="1:11" x14ac:dyDescent="0.25">
      <c r="H59" s="11"/>
      <c r="I59" s="7"/>
      <c r="K59" s="6"/>
    </row>
    <row r="60" spans="1:11" x14ac:dyDescent="0.25">
      <c r="H60" s="11"/>
      <c r="I60" s="7"/>
      <c r="K60" s="6"/>
    </row>
    <row r="61" spans="1:11" x14ac:dyDescent="0.25">
      <c r="H61" s="11"/>
      <c r="I61" s="7"/>
      <c r="K61" s="6"/>
    </row>
    <row r="62" spans="1:11" x14ac:dyDescent="0.25">
      <c r="H62" s="11"/>
      <c r="I62" s="7"/>
      <c r="K62" s="6"/>
    </row>
    <row r="63" spans="1:11" x14ac:dyDescent="0.25">
      <c r="H63" s="11"/>
      <c r="I63" s="7"/>
      <c r="K63" s="6"/>
    </row>
    <row r="64" spans="1:11" x14ac:dyDescent="0.25">
      <c r="H64" s="11"/>
      <c r="I64" s="7"/>
      <c r="K64" s="6"/>
    </row>
    <row r="65" spans="8:11" x14ac:dyDescent="0.25">
      <c r="H65" s="11"/>
      <c r="I65" s="7"/>
      <c r="K65" s="6"/>
    </row>
    <row r="66" spans="8:11" x14ac:dyDescent="0.25">
      <c r="H66" s="11"/>
      <c r="I66" s="7"/>
      <c r="K66" s="6"/>
    </row>
    <row r="67" spans="8:11" x14ac:dyDescent="0.25">
      <c r="H67" s="11"/>
      <c r="I67" s="7"/>
      <c r="K67" s="6"/>
    </row>
    <row r="68" spans="8:11" x14ac:dyDescent="0.25">
      <c r="H68" s="11"/>
      <c r="I68" s="7"/>
      <c r="K68" s="6"/>
    </row>
    <row r="69" spans="8:11" x14ac:dyDescent="0.25">
      <c r="H69" s="11"/>
      <c r="I69" s="7"/>
      <c r="K69" s="6"/>
    </row>
    <row r="70" spans="8:11" x14ac:dyDescent="0.25">
      <c r="H70" s="11"/>
      <c r="I70" s="7"/>
      <c r="K70" s="6"/>
    </row>
    <row r="71" spans="8:11" x14ac:dyDescent="0.25">
      <c r="H71" s="11"/>
      <c r="I71" s="7"/>
      <c r="K71" s="6"/>
    </row>
    <row r="72" spans="8:11" x14ac:dyDescent="0.25">
      <c r="H72" s="11"/>
      <c r="I72" s="7"/>
      <c r="K72" s="6"/>
    </row>
    <row r="73" spans="8:11" x14ac:dyDescent="0.25">
      <c r="H73" s="11"/>
      <c r="I73" s="7"/>
      <c r="K73" s="6"/>
    </row>
    <row r="74" spans="8:11" x14ac:dyDescent="0.25">
      <c r="H74" s="11"/>
      <c r="I74" s="7"/>
      <c r="K74" s="6"/>
    </row>
    <row r="75" spans="8:11" x14ac:dyDescent="0.25">
      <c r="H75" s="11"/>
      <c r="I75" s="7"/>
      <c r="K75" s="6"/>
    </row>
    <row r="76" spans="8:11" x14ac:dyDescent="0.25">
      <c r="H76" s="11"/>
      <c r="I76" s="7"/>
      <c r="K76" s="6"/>
    </row>
    <row r="77" spans="8:11" x14ac:dyDescent="0.25">
      <c r="H77" s="11"/>
      <c r="I77" s="7"/>
      <c r="K77" s="6"/>
    </row>
    <row r="78" spans="8:11" x14ac:dyDescent="0.25">
      <c r="H78" s="11"/>
      <c r="I78" s="7"/>
      <c r="K78" s="6"/>
    </row>
    <row r="79" spans="8:11" x14ac:dyDescent="0.25">
      <c r="H79" s="11"/>
      <c r="I79" s="7"/>
      <c r="K79" s="6"/>
    </row>
    <row r="80" spans="8:11" x14ac:dyDescent="0.25">
      <c r="H80" s="11"/>
      <c r="I80" s="7"/>
      <c r="K80" s="6"/>
    </row>
    <row r="81" spans="8:11" x14ac:dyDescent="0.25">
      <c r="H81" s="11"/>
      <c r="I81" s="7"/>
      <c r="K81" s="6"/>
    </row>
    <row r="82" spans="8:11" x14ac:dyDescent="0.25">
      <c r="H82" s="11"/>
      <c r="I82" s="7"/>
      <c r="K82" s="6"/>
    </row>
    <row r="83" spans="8:11" x14ac:dyDescent="0.25">
      <c r="H83" s="11"/>
      <c r="I83" s="7"/>
      <c r="K83" s="6"/>
    </row>
    <row r="84" spans="8:11" x14ac:dyDescent="0.25">
      <c r="H84" s="11"/>
      <c r="I84" s="7"/>
      <c r="K84" s="6"/>
    </row>
    <row r="85" spans="8:11" x14ac:dyDescent="0.25">
      <c r="H85" s="11"/>
      <c r="I85" s="7"/>
      <c r="K85" s="6"/>
    </row>
    <row r="86" spans="8:11" x14ac:dyDescent="0.25">
      <c r="H86" s="11"/>
      <c r="I86" s="7"/>
      <c r="K86" s="6"/>
    </row>
    <row r="87" spans="8:11" x14ac:dyDescent="0.25">
      <c r="H87" s="11"/>
      <c r="I87" s="7"/>
      <c r="K87" s="6"/>
    </row>
    <row r="88" spans="8:11" x14ac:dyDescent="0.25">
      <c r="H88" s="11"/>
      <c r="I88" s="7"/>
      <c r="K88" s="6"/>
    </row>
    <row r="89" spans="8:11" x14ac:dyDescent="0.25">
      <c r="H89" s="11"/>
      <c r="I89" s="7"/>
      <c r="K89" s="6"/>
    </row>
    <row r="90" spans="8:11" x14ac:dyDescent="0.25">
      <c r="H90" s="11"/>
      <c r="I90" s="7"/>
      <c r="K90" s="6"/>
    </row>
    <row r="91" spans="8:11" x14ac:dyDescent="0.25">
      <c r="H91" s="11"/>
      <c r="I91" s="7"/>
      <c r="K91" s="6"/>
    </row>
    <row r="92" spans="8:11" x14ac:dyDescent="0.25">
      <c r="H92" s="11"/>
      <c r="I92" s="7"/>
      <c r="K92" s="6"/>
    </row>
    <row r="93" spans="8:11" x14ac:dyDescent="0.25">
      <c r="H93" s="11"/>
      <c r="I93" s="7"/>
      <c r="K93" s="6"/>
    </row>
    <row r="94" spans="8:11" x14ac:dyDescent="0.25">
      <c r="H94" s="11"/>
      <c r="I94" s="7"/>
      <c r="K94" s="6"/>
    </row>
    <row r="95" spans="8:11" x14ac:dyDescent="0.25">
      <c r="H95" s="11"/>
      <c r="I95" s="7"/>
      <c r="K95" s="6"/>
    </row>
    <row r="96" spans="8:11" x14ac:dyDescent="0.25">
      <c r="H96" s="11"/>
      <c r="I96" s="7"/>
      <c r="K96" s="6"/>
    </row>
    <row r="97" spans="8:11" x14ac:dyDescent="0.25">
      <c r="H97" s="11"/>
      <c r="I97" s="7"/>
      <c r="K97" s="6"/>
    </row>
    <row r="98" spans="8:11" x14ac:dyDescent="0.25">
      <c r="H98" s="11"/>
      <c r="I98" s="7"/>
      <c r="K98" s="6"/>
    </row>
    <row r="99" spans="8:11" x14ac:dyDescent="0.25">
      <c r="H99" s="11"/>
      <c r="I99" s="7"/>
      <c r="K99" s="6"/>
    </row>
    <row r="100" spans="8:11" x14ac:dyDescent="0.25">
      <c r="H100" s="11"/>
      <c r="I100" s="7"/>
      <c r="K100" s="6"/>
    </row>
    <row r="101" spans="8:11" x14ac:dyDescent="0.25">
      <c r="H101" s="11"/>
      <c r="I101" s="7"/>
      <c r="K101" s="6"/>
    </row>
    <row r="102" spans="8:11" x14ac:dyDescent="0.25">
      <c r="H102" s="11"/>
      <c r="I102" s="7"/>
      <c r="K102" s="6"/>
    </row>
    <row r="103" spans="8:11" x14ac:dyDescent="0.25">
      <c r="H103" s="11"/>
      <c r="I103" s="7"/>
      <c r="K103" s="6"/>
    </row>
    <row r="104" spans="8:11" x14ac:dyDescent="0.25">
      <c r="H104" s="11"/>
      <c r="I104" s="7"/>
      <c r="K104" s="6"/>
    </row>
    <row r="105" spans="8:11" x14ac:dyDescent="0.25">
      <c r="H105" s="11"/>
      <c r="I105" s="7"/>
      <c r="K105" s="6"/>
    </row>
    <row r="106" spans="8:11" x14ac:dyDescent="0.25">
      <c r="H106" s="11"/>
      <c r="I106" s="7"/>
      <c r="K106" s="6"/>
    </row>
    <row r="107" spans="8:11" x14ac:dyDescent="0.25">
      <c r="H107" s="11"/>
      <c r="I107" s="7"/>
      <c r="K107" s="6"/>
    </row>
    <row r="108" spans="8:11" x14ac:dyDescent="0.25">
      <c r="H108" s="11"/>
      <c r="I108" s="7"/>
      <c r="K108" s="6"/>
    </row>
    <row r="109" spans="8:11" x14ac:dyDescent="0.25">
      <c r="H109" s="11"/>
      <c r="I109" s="7"/>
      <c r="K109" s="6"/>
    </row>
    <row r="110" spans="8:11" x14ac:dyDescent="0.25">
      <c r="H110" s="11"/>
      <c r="I110" s="7"/>
      <c r="K110" s="6"/>
    </row>
    <row r="111" spans="8:11" x14ac:dyDescent="0.25">
      <c r="H111" s="11"/>
      <c r="I111" s="7"/>
      <c r="K111" s="6"/>
    </row>
    <row r="112" spans="8:11" x14ac:dyDescent="0.25">
      <c r="H112" s="11"/>
      <c r="I112" s="7"/>
      <c r="K112" s="6"/>
    </row>
    <row r="113" spans="8:11" x14ac:dyDescent="0.25">
      <c r="H113" s="11"/>
      <c r="I113" s="7"/>
      <c r="K113" s="6"/>
    </row>
    <row r="114" spans="8:11" x14ac:dyDescent="0.25">
      <c r="H114" s="11"/>
      <c r="I114" s="7"/>
      <c r="K114" s="6"/>
    </row>
    <row r="115" spans="8:11" x14ac:dyDescent="0.25">
      <c r="H115" s="11"/>
      <c r="I115" s="7"/>
      <c r="K115" s="6"/>
    </row>
    <row r="116" spans="8:11" x14ac:dyDescent="0.25">
      <c r="H116" s="11"/>
      <c r="I116" s="7"/>
      <c r="K116" s="6"/>
    </row>
    <row r="117" spans="8:11" x14ac:dyDescent="0.25">
      <c r="H117" s="11"/>
      <c r="I117" s="7"/>
      <c r="K117" s="6"/>
    </row>
    <row r="118" spans="8:11" x14ac:dyDescent="0.25">
      <c r="H118" s="11"/>
      <c r="I118" s="7"/>
      <c r="K118" s="6"/>
    </row>
    <row r="119" spans="8:11" x14ac:dyDescent="0.25">
      <c r="H119" s="11"/>
      <c r="I119" s="7"/>
      <c r="K119" s="6"/>
    </row>
    <row r="120" spans="8:11" x14ac:dyDescent="0.25">
      <c r="H120" s="11"/>
      <c r="I120" s="7"/>
      <c r="K120" s="6"/>
    </row>
    <row r="121" spans="8:11" x14ac:dyDescent="0.25">
      <c r="H121" s="11"/>
      <c r="I121" s="7"/>
      <c r="K121" s="6"/>
    </row>
    <row r="122" spans="8:11" x14ac:dyDescent="0.25">
      <c r="H122" s="11"/>
      <c r="I122" s="7"/>
      <c r="K122" s="6"/>
    </row>
    <row r="123" spans="8:11" x14ac:dyDescent="0.25">
      <c r="H123" s="11"/>
      <c r="I123" s="7"/>
      <c r="K123" s="6"/>
    </row>
    <row r="124" spans="8:11" x14ac:dyDescent="0.25">
      <c r="H124" s="11"/>
      <c r="I124" s="7"/>
      <c r="K124" s="6"/>
    </row>
    <row r="125" spans="8:11" x14ac:dyDescent="0.25">
      <c r="H125" s="11"/>
      <c r="I125" s="7"/>
      <c r="K125" s="6"/>
    </row>
    <row r="126" spans="8:11" x14ac:dyDescent="0.25">
      <c r="H126" s="11"/>
      <c r="I126" s="7"/>
      <c r="K126" s="6"/>
    </row>
    <row r="127" spans="8:11" x14ac:dyDescent="0.25">
      <c r="H127" s="11"/>
      <c r="I127" s="7"/>
      <c r="K127" s="6"/>
    </row>
    <row r="128" spans="8:11" x14ac:dyDescent="0.25">
      <c r="H128" s="11"/>
      <c r="I128" s="7"/>
      <c r="K128" s="6"/>
    </row>
    <row r="129" spans="8:11" x14ac:dyDescent="0.25">
      <c r="H129" s="11"/>
      <c r="I129" s="7"/>
      <c r="K129" s="6"/>
    </row>
    <row r="130" spans="8:11" x14ac:dyDescent="0.25">
      <c r="H130" s="11"/>
      <c r="I130" s="7"/>
      <c r="K130" s="6"/>
    </row>
    <row r="131" spans="8:11" x14ac:dyDescent="0.25">
      <c r="H131" s="11"/>
      <c r="I131" s="7"/>
      <c r="K131" s="6"/>
    </row>
    <row r="132" spans="8:11" x14ac:dyDescent="0.25">
      <c r="H132" s="11"/>
      <c r="I132" s="7"/>
      <c r="K132" s="6"/>
    </row>
    <row r="133" spans="8:11" x14ac:dyDescent="0.25">
      <c r="H133" s="11"/>
      <c r="I133" s="7"/>
      <c r="K133" s="6"/>
    </row>
    <row r="134" spans="8:11" x14ac:dyDescent="0.25">
      <c r="H134" s="11"/>
      <c r="I134" s="7"/>
      <c r="K134" s="6"/>
    </row>
    <row r="135" spans="8:11" x14ac:dyDescent="0.25">
      <c r="H135" s="11"/>
      <c r="I135" s="7"/>
      <c r="K135" s="6"/>
    </row>
    <row r="136" spans="8:11" x14ac:dyDescent="0.25">
      <c r="H136" s="11"/>
      <c r="I136" s="7"/>
      <c r="K136" s="6"/>
    </row>
    <row r="137" spans="8:11" x14ac:dyDescent="0.25">
      <c r="H137" s="11"/>
      <c r="I137" s="7"/>
      <c r="K137" s="6"/>
    </row>
    <row r="138" spans="8:11" x14ac:dyDescent="0.25">
      <c r="H138" s="11"/>
      <c r="I138" s="7"/>
      <c r="K138" s="6"/>
    </row>
    <row r="139" spans="8:11" x14ac:dyDescent="0.25">
      <c r="H139" s="11"/>
      <c r="I139" s="7"/>
      <c r="K139" s="6"/>
    </row>
    <row r="140" spans="8:11" x14ac:dyDescent="0.25">
      <c r="H140" s="11"/>
      <c r="I140" s="7"/>
      <c r="K140" s="6"/>
    </row>
    <row r="141" spans="8:11" x14ac:dyDescent="0.25">
      <c r="H141" s="11"/>
      <c r="I141" s="7"/>
      <c r="K141" s="6"/>
    </row>
    <row r="142" spans="8:11" x14ac:dyDescent="0.25">
      <c r="H142" s="11"/>
      <c r="I142" s="7"/>
      <c r="K142" s="6"/>
    </row>
    <row r="143" spans="8:11" x14ac:dyDescent="0.25">
      <c r="H143" s="11"/>
      <c r="I143" s="7"/>
      <c r="K143" s="6"/>
    </row>
    <row r="144" spans="8:11" x14ac:dyDescent="0.25">
      <c r="H144" s="11"/>
      <c r="I144" s="7"/>
      <c r="K144" s="6"/>
    </row>
    <row r="145" spans="8:11" x14ac:dyDescent="0.25">
      <c r="H145" s="11"/>
      <c r="I145" s="7"/>
      <c r="K145" s="6"/>
    </row>
    <row r="146" spans="8:11" x14ac:dyDescent="0.25">
      <c r="H146" s="11"/>
      <c r="I146" s="7"/>
      <c r="K146" s="6"/>
    </row>
    <row r="147" spans="8:11" x14ac:dyDescent="0.25">
      <c r="H147" s="11"/>
      <c r="I147" s="7"/>
      <c r="K147" s="6"/>
    </row>
    <row r="148" spans="8:11" x14ac:dyDescent="0.25">
      <c r="H148" s="11"/>
      <c r="I148" s="7"/>
      <c r="K148" s="6"/>
    </row>
    <row r="149" spans="8:11" x14ac:dyDescent="0.25">
      <c r="H149" s="11"/>
      <c r="I149" s="7"/>
      <c r="K149" s="6"/>
    </row>
    <row r="150" spans="8:11" x14ac:dyDescent="0.25">
      <c r="H150" s="11"/>
      <c r="I150" s="7"/>
      <c r="K150" s="6"/>
    </row>
    <row r="151" spans="8:11" x14ac:dyDescent="0.25">
      <c r="H151" s="11"/>
      <c r="I151" s="7"/>
      <c r="K151" s="6"/>
    </row>
    <row r="152" spans="8:11" x14ac:dyDescent="0.25">
      <c r="H152" s="11"/>
      <c r="I152" s="7"/>
      <c r="K152" s="6"/>
    </row>
    <row r="153" spans="8:11" x14ac:dyDescent="0.25">
      <c r="H153" s="11"/>
      <c r="I153" s="7"/>
      <c r="K153" s="6"/>
    </row>
    <row r="154" spans="8:11" x14ac:dyDescent="0.25">
      <c r="H154" s="11"/>
      <c r="I154" s="7"/>
      <c r="K154" s="6"/>
    </row>
    <row r="155" spans="8:11" x14ac:dyDescent="0.25">
      <c r="H155" s="11"/>
      <c r="I155" s="7"/>
      <c r="K155" s="6"/>
    </row>
    <row r="156" spans="8:11" x14ac:dyDescent="0.25">
      <c r="H156" s="11"/>
      <c r="I156" s="7"/>
      <c r="K156" s="6"/>
    </row>
    <row r="157" spans="8:11" x14ac:dyDescent="0.25">
      <c r="H157" s="11"/>
      <c r="I157" s="7"/>
      <c r="K157" s="6"/>
    </row>
    <row r="158" spans="8:11" x14ac:dyDescent="0.25">
      <c r="H158" s="11"/>
      <c r="I158" s="7"/>
      <c r="K158" s="6"/>
    </row>
    <row r="159" spans="8:11" x14ac:dyDescent="0.25">
      <c r="H159" s="11"/>
      <c r="I159" s="7"/>
      <c r="K159" s="6"/>
    </row>
    <row r="160" spans="8:11" x14ac:dyDescent="0.25">
      <c r="H160" s="11"/>
      <c r="I160" s="7"/>
      <c r="K160" s="6"/>
    </row>
    <row r="161" spans="8:11" x14ac:dyDescent="0.25">
      <c r="H161" s="11"/>
      <c r="I161" s="7"/>
      <c r="K161" s="6"/>
    </row>
    <row r="162" spans="8:11" x14ac:dyDescent="0.25">
      <c r="H162" s="11"/>
      <c r="I162" s="7"/>
      <c r="K162" s="6"/>
    </row>
    <row r="163" spans="8:11" x14ac:dyDescent="0.25">
      <c r="H163" s="11"/>
      <c r="I163" s="7"/>
      <c r="K163" s="6"/>
    </row>
    <row r="164" spans="8:11" x14ac:dyDescent="0.25">
      <c r="H164" s="11"/>
      <c r="I164" s="7"/>
      <c r="K164" s="6"/>
    </row>
    <row r="165" spans="8:11" x14ac:dyDescent="0.25">
      <c r="H165" s="11"/>
      <c r="I165" s="7"/>
      <c r="K165" s="6"/>
    </row>
    <row r="166" spans="8:11" x14ac:dyDescent="0.25">
      <c r="H166" s="11"/>
      <c r="I166" s="7"/>
      <c r="K166" s="6"/>
    </row>
    <row r="167" spans="8:11" x14ac:dyDescent="0.25">
      <c r="H167" s="11"/>
      <c r="I167" s="7"/>
      <c r="K167" s="6"/>
    </row>
    <row r="168" spans="8:11" x14ac:dyDescent="0.25">
      <c r="H168" s="11"/>
      <c r="I168" s="7"/>
      <c r="K168" s="6"/>
    </row>
    <row r="169" spans="8:11" x14ac:dyDescent="0.25">
      <c r="H169" s="11"/>
      <c r="I169" s="7"/>
      <c r="K169" s="6"/>
    </row>
    <row r="170" spans="8:11" x14ac:dyDescent="0.25">
      <c r="H170" s="11"/>
      <c r="I170" s="7"/>
      <c r="K170" s="6"/>
    </row>
    <row r="171" spans="8:11" x14ac:dyDescent="0.25">
      <c r="H171" s="11"/>
      <c r="I171" s="7"/>
      <c r="K171" s="6"/>
    </row>
    <row r="172" spans="8:11" x14ac:dyDescent="0.25">
      <c r="H172" s="11"/>
      <c r="I172" s="7"/>
      <c r="K172" s="6"/>
    </row>
    <row r="173" spans="8:11" x14ac:dyDescent="0.25">
      <c r="H173" s="11"/>
      <c r="I173" s="7"/>
      <c r="K173" s="6"/>
    </row>
    <row r="174" spans="8:11" x14ac:dyDescent="0.25">
      <c r="H174" s="11"/>
      <c r="I174" s="7"/>
      <c r="K174" s="6"/>
    </row>
    <row r="175" spans="8:11" x14ac:dyDescent="0.25">
      <c r="H175" s="11"/>
      <c r="I175" s="7"/>
      <c r="K175" s="6"/>
    </row>
    <row r="176" spans="8:11" x14ac:dyDescent="0.25">
      <c r="H176" s="11"/>
      <c r="I176" s="7"/>
      <c r="K176" s="6"/>
    </row>
    <row r="177" spans="8:11" x14ac:dyDescent="0.25">
      <c r="H177" s="11"/>
      <c r="I177" s="7"/>
      <c r="K177" s="6"/>
    </row>
    <row r="178" spans="8:11" x14ac:dyDescent="0.25">
      <c r="H178" s="11"/>
      <c r="I178" s="7"/>
      <c r="K178" s="6"/>
    </row>
    <row r="179" spans="8:11" x14ac:dyDescent="0.25">
      <c r="H179" s="11"/>
      <c r="I179" s="7"/>
      <c r="K179" s="6"/>
    </row>
    <row r="180" spans="8:11" x14ac:dyDescent="0.25">
      <c r="H180" s="11"/>
      <c r="I180" s="7"/>
      <c r="K180" s="6"/>
    </row>
    <row r="181" spans="8:11" x14ac:dyDescent="0.25">
      <c r="H181" s="11"/>
      <c r="I181" s="7"/>
      <c r="K181" s="6"/>
    </row>
    <row r="182" spans="8:11" x14ac:dyDescent="0.25">
      <c r="H182" s="11"/>
      <c r="I182" s="7"/>
      <c r="K182" s="6"/>
    </row>
    <row r="183" spans="8:11" x14ac:dyDescent="0.25">
      <c r="H183" s="11"/>
      <c r="I183" s="7"/>
      <c r="K183" s="6"/>
    </row>
    <row r="184" spans="8:11" x14ac:dyDescent="0.25">
      <c r="H184" s="11"/>
      <c r="I184" s="7"/>
      <c r="K184" s="6"/>
    </row>
    <row r="185" spans="8:11" x14ac:dyDescent="0.25">
      <c r="H185" s="11"/>
      <c r="I185" s="7"/>
      <c r="K185" s="6"/>
    </row>
    <row r="186" spans="8:11" x14ac:dyDescent="0.25">
      <c r="H186" s="11"/>
      <c r="I186" s="7"/>
      <c r="K186" s="6"/>
    </row>
    <row r="187" spans="8:11" x14ac:dyDescent="0.25">
      <c r="H187" s="11"/>
      <c r="I187" s="7"/>
      <c r="K187" s="6"/>
    </row>
    <row r="188" spans="8:11" x14ac:dyDescent="0.25">
      <c r="H188" s="11"/>
      <c r="I188" s="7"/>
      <c r="K188" s="6"/>
    </row>
    <row r="189" spans="8:11" x14ac:dyDescent="0.25">
      <c r="H189" s="11"/>
      <c r="I189" s="7"/>
      <c r="K189" s="6"/>
    </row>
    <row r="190" spans="8:11" x14ac:dyDescent="0.25">
      <c r="H190" s="11"/>
      <c r="I190" s="7"/>
      <c r="K190" s="6"/>
    </row>
    <row r="191" spans="8:11" x14ac:dyDescent="0.25">
      <c r="H191" s="11"/>
      <c r="I191" s="7"/>
      <c r="K191" s="6"/>
    </row>
    <row r="192" spans="8:11" x14ac:dyDescent="0.25">
      <c r="H192" s="11"/>
      <c r="I192" s="7"/>
      <c r="K192" s="6"/>
    </row>
    <row r="193" spans="8:11" x14ac:dyDescent="0.25">
      <c r="H193" s="11"/>
      <c r="I193" s="7"/>
      <c r="K193" s="6"/>
    </row>
    <row r="194" spans="8:11" x14ac:dyDescent="0.25">
      <c r="H194" s="11"/>
      <c r="I194" s="7"/>
      <c r="K194" s="6"/>
    </row>
    <row r="195" spans="8:11" x14ac:dyDescent="0.25">
      <c r="H195" s="11"/>
      <c r="I195" s="7"/>
      <c r="K195" s="6"/>
    </row>
    <row r="196" spans="8:11" x14ac:dyDescent="0.25">
      <c r="H196" s="11"/>
      <c r="I196" s="7"/>
      <c r="K196" s="6"/>
    </row>
    <row r="197" spans="8:11" x14ac:dyDescent="0.25">
      <c r="H197" s="11"/>
      <c r="I197" s="7"/>
      <c r="K197" s="6"/>
    </row>
    <row r="198" spans="8:11" x14ac:dyDescent="0.25">
      <c r="H198" s="11"/>
      <c r="I198" s="7"/>
      <c r="K198" s="6"/>
    </row>
    <row r="199" spans="8:11" x14ac:dyDescent="0.25">
      <c r="H199" s="11"/>
      <c r="I199" s="7"/>
      <c r="K199" s="6"/>
    </row>
    <row r="200" spans="8:11" x14ac:dyDescent="0.25">
      <c r="H200" s="11"/>
      <c r="I200" s="7"/>
      <c r="K200" s="6"/>
    </row>
    <row r="201" spans="8:11" x14ac:dyDescent="0.25">
      <c r="H201" s="11"/>
      <c r="I201" s="7"/>
      <c r="K201" s="6"/>
    </row>
    <row r="202" spans="8:11" x14ac:dyDescent="0.25">
      <c r="H202" s="11"/>
      <c r="I202" s="7"/>
      <c r="K202" s="6"/>
    </row>
  </sheetData>
  <sortState xmlns:xlrd2="http://schemas.microsoft.com/office/spreadsheetml/2017/richdata2" ref="A2:K201">
    <sortCondition descending="1" ref="K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202"/>
  <sheetViews>
    <sheetView workbookViewId="0">
      <pane ySplit="1" topLeftCell="A19" activePane="bottomLeft" state="frozen"/>
      <selection pane="bottomLeft" activeCell="A2" sqref="A2"/>
    </sheetView>
  </sheetViews>
  <sheetFormatPr defaultRowHeight="15" x14ac:dyDescent="0.25"/>
  <cols>
    <col min="1" max="1" width="9" style="3" bestFit="1" customWidth="1"/>
    <col min="2" max="2" width="6.5703125" style="3" bestFit="1" customWidth="1"/>
    <col min="3" max="3" width="30.85546875" style="3" bestFit="1" customWidth="1"/>
    <col min="4" max="4" width="10.85546875" style="3" bestFit="1" customWidth="1"/>
    <col min="5" max="5" width="10" style="3" bestFit="1" customWidth="1"/>
    <col min="6" max="6" width="14.28515625" style="3" bestFit="1" customWidth="1"/>
    <col min="7" max="7" width="23.140625" style="3" bestFit="1" customWidth="1"/>
    <col min="8" max="8" width="9.85546875" style="4" bestFit="1" customWidth="1"/>
    <col min="9" max="9" width="6.5703125" style="5" bestFit="1" customWidth="1"/>
    <col min="10" max="10" width="8" style="4" bestFit="1" customWidth="1"/>
    <col min="11" max="11" width="7.42578125" style="8" bestFit="1" customWidth="1"/>
  </cols>
  <sheetData>
    <row r="1" spans="1:11" ht="45" x14ac:dyDescent="0.25">
      <c r="A1" s="1" t="s">
        <v>37</v>
      </c>
      <c r="B1" s="1" t="s">
        <v>2</v>
      </c>
      <c r="C1" s="1" t="s">
        <v>1</v>
      </c>
      <c r="D1" s="1" t="s">
        <v>0</v>
      </c>
      <c r="E1" s="1" t="s">
        <v>36</v>
      </c>
      <c r="F1" s="1" t="s">
        <v>3</v>
      </c>
      <c r="G1" s="1" t="s">
        <v>4</v>
      </c>
      <c r="H1" s="9" t="s">
        <v>5</v>
      </c>
      <c r="I1" s="10" t="s">
        <v>12</v>
      </c>
      <c r="J1" s="9" t="s">
        <v>13</v>
      </c>
      <c r="K1" s="2" t="s">
        <v>14</v>
      </c>
    </row>
    <row r="2" spans="1:11" x14ac:dyDescent="0.25">
      <c r="A2" s="3" t="s">
        <v>124</v>
      </c>
      <c r="B2" s="3" t="s">
        <v>370</v>
      </c>
      <c r="C2" s="3" t="s">
        <v>371</v>
      </c>
      <c r="D2" s="3" t="s">
        <v>372</v>
      </c>
      <c r="E2" s="3" t="s">
        <v>373</v>
      </c>
      <c r="F2" s="3" t="s">
        <v>374</v>
      </c>
      <c r="G2" s="3" t="s">
        <v>34</v>
      </c>
      <c r="H2" s="11">
        <v>25.92</v>
      </c>
      <c r="I2" s="7">
        <v>1.04680689422051</v>
      </c>
      <c r="J2" s="4">
        <f t="shared" ref="J2:J33" si="0">$H2*$I2</f>
        <v>27.133234698195622</v>
      </c>
      <c r="K2" s="6">
        <f t="shared" ref="K2:K33" si="1">$J2/2598.409</f>
        <v>1.0442249352659886E-2</v>
      </c>
    </row>
    <row r="3" spans="1:11" x14ac:dyDescent="0.25">
      <c r="A3" s="3" t="s">
        <v>124</v>
      </c>
      <c r="B3" s="3" t="s">
        <v>534</v>
      </c>
      <c r="C3" s="3" t="s">
        <v>535</v>
      </c>
      <c r="D3" s="3" t="s">
        <v>536</v>
      </c>
      <c r="E3" s="3" t="s">
        <v>537</v>
      </c>
      <c r="F3" s="3" t="s">
        <v>538</v>
      </c>
      <c r="G3" s="3" t="s">
        <v>34</v>
      </c>
      <c r="H3" s="11">
        <v>65.010000000000005</v>
      </c>
      <c r="I3" s="7">
        <v>0.328421778685762</v>
      </c>
      <c r="J3" s="4">
        <f t="shared" si="0"/>
        <v>21.350699832361389</v>
      </c>
      <c r="K3" s="6">
        <f t="shared" si="1"/>
        <v>8.2168356992149381E-3</v>
      </c>
    </row>
    <row r="4" spans="1:11" x14ac:dyDescent="0.25">
      <c r="A4" s="3" t="s">
        <v>124</v>
      </c>
      <c r="B4" s="3" t="s">
        <v>460</v>
      </c>
      <c r="C4" s="3" t="s">
        <v>461</v>
      </c>
      <c r="D4" s="3" t="s">
        <v>462</v>
      </c>
      <c r="E4" s="3" t="s">
        <v>463</v>
      </c>
      <c r="F4" s="3" t="s">
        <v>464</v>
      </c>
      <c r="G4" s="3" t="s">
        <v>57</v>
      </c>
      <c r="H4" s="11">
        <v>4.0199999999999996</v>
      </c>
      <c r="I4" s="7">
        <v>4.9362359580915198</v>
      </c>
      <c r="J4" s="4">
        <f t="shared" si="0"/>
        <v>19.843668551527909</v>
      </c>
      <c r="K4" s="6">
        <f t="shared" si="1"/>
        <v>7.6368533789437721E-3</v>
      </c>
    </row>
    <row r="5" spans="1:11" x14ac:dyDescent="0.25">
      <c r="A5" s="3" t="s">
        <v>124</v>
      </c>
      <c r="B5" s="3" t="s">
        <v>365</v>
      </c>
      <c r="C5" s="3" t="s">
        <v>366</v>
      </c>
      <c r="D5" s="3" t="s">
        <v>367</v>
      </c>
      <c r="E5" s="3" t="s">
        <v>368</v>
      </c>
      <c r="F5" s="3" t="s">
        <v>369</v>
      </c>
      <c r="G5" s="3" t="s">
        <v>34</v>
      </c>
      <c r="H5" s="11">
        <v>18.829999999999998</v>
      </c>
      <c r="I5" s="7">
        <v>1.04109703843368</v>
      </c>
      <c r="J5" s="4">
        <f t="shared" si="0"/>
        <v>19.60385723370619</v>
      </c>
      <c r="K5" s="6">
        <f t="shared" si="1"/>
        <v>7.5445617813462732E-3</v>
      </c>
    </row>
    <row r="6" spans="1:11" x14ac:dyDescent="0.25">
      <c r="A6" s="3" t="s">
        <v>124</v>
      </c>
      <c r="B6" s="3" t="s">
        <v>390</v>
      </c>
      <c r="C6" s="3" t="s">
        <v>391</v>
      </c>
      <c r="D6" s="3" t="s">
        <v>392</v>
      </c>
      <c r="E6" s="3" t="s">
        <v>393</v>
      </c>
      <c r="F6" s="3" t="s">
        <v>394</v>
      </c>
      <c r="G6" s="3" t="s">
        <v>42</v>
      </c>
      <c r="H6" s="11">
        <v>9.56</v>
      </c>
      <c r="I6" s="7">
        <v>1.9410283767410399</v>
      </c>
      <c r="J6" s="4">
        <f t="shared" si="0"/>
        <v>18.556231281644344</v>
      </c>
      <c r="K6" s="6">
        <f t="shared" si="1"/>
        <v>7.1413820078533993E-3</v>
      </c>
    </row>
    <row r="7" spans="1:11" x14ac:dyDescent="0.25">
      <c r="A7" s="3" t="s">
        <v>124</v>
      </c>
      <c r="B7" s="3" t="s">
        <v>524</v>
      </c>
      <c r="C7" s="3" t="s">
        <v>525</v>
      </c>
      <c r="D7" s="3" t="s">
        <v>526</v>
      </c>
      <c r="E7" s="3" t="s">
        <v>527</v>
      </c>
      <c r="F7" s="3" t="s">
        <v>528</v>
      </c>
      <c r="G7" s="3" t="s">
        <v>32</v>
      </c>
      <c r="H7" s="11">
        <v>43.42</v>
      </c>
      <c r="I7" s="7">
        <v>0.42305383903849803</v>
      </c>
      <c r="J7" s="4">
        <f t="shared" si="0"/>
        <v>18.368997691051586</v>
      </c>
      <c r="K7" s="6">
        <f t="shared" si="1"/>
        <v>7.0693249950456553E-3</v>
      </c>
    </row>
    <row r="8" spans="1:11" x14ac:dyDescent="0.25">
      <c r="A8" s="3" t="s">
        <v>124</v>
      </c>
      <c r="B8" s="3" t="s">
        <v>499</v>
      </c>
      <c r="C8" s="3" t="s">
        <v>500</v>
      </c>
      <c r="D8" s="3" t="s">
        <v>501</v>
      </c>
      <c r="E8" s="3" t="s">
        <v>502</v>
      </c>
      <c r="F8" s="3" t="s">
        <v>503</v>
      </c>
      <c r="G8" s="3" t="s">
        <v>9</v>
      </c>
      <c r="H8" s="11">
        <v>8.34</v>
      </c>
      <c r="I8" s="7">
        <v>2.1980935552346801</v>
      </c>
      <c r="J8" s="4">
        <f t="shared" si="0"/>
        <v>18.332100250657231</v>
      </c>
      <c r="K8" s="6">
        <f t="shared" si="1"/>
        <v>7.0551249825016888E-3</v>
      </c>
    </row>
    <row r="9" spans="1:11" x14ac:dyDescent="0.25">
      <c r="A9" s="3" t="s">
        <v>124</v>
      </c>
      <c r="B9" s="3" t="s">
        <v>445</v>
      </c>
      <c r="C9" s="3" t="s">
        <v>446</v>
      </c>
      <c r="D9" s="3" t="s">
        <v>447</v>
      </c>
      <c r="E9" s="3" t="s">
        <v>448</v>
      </c>
      <c r="F9" s="3" t="s">
        <v>449</v>
      </c>
      <c r="G9" s="3" t="s">
        <v>34</v>
      </c>
      <c r="H9" s="11">
        <v>21.77</v>
      </c>
      <c r="I9" s="7">
        <v>0.79088863416941302</v>
      </c>
      <c r="J9" s="4">
        <f t="shared" si="0"/>
        <v>17.217645565868121</v>
      </c>
      <c r="K9" s="6">
        <f t="shared" si="1"/>
        <v>6.6262261121586789E-3</v>
      </c>
    </row>
    <row r="10" spans="1:11" x14ac:dyDescent="0.25">
      <c r="A10" s="3" t="s">
        <v>124</v>
      </c>
      <c r="B10" s="3" t="s">
        <v>395</v>
      </c>
      <c r="C10" s="3" t="s">
        <v>396</v>
      </c>
      <c r="D10" s="3" t="s">
        <v>397</v>
      </c>
      <c r="E10" s="3" t="s">
        <v>398</v>
      </c>
      <c r="F10" s="3" t="s">
        <v>399</v>
      </c>
      <c r="G10" s="3" t="s">
        <v>32</v>
      </c>
      <c r="H10" s="11">
        <v>82.45</v>
      </c>
      <c r="I10" s="7">
        <v>0.20377344168634101</v>
      </c>
      <c r="J10" s="4">
        <f t="shared" si="0"/>
        <v>16.801120267038819</v>
      </c>
      <c r="K10" s="6">
        <f t="shared" si="1"/>
        <v>6.4659259827990201E-3</v>
      </c>
    </row>
    <row r="11" spans="1:11" x14ac:dyDescent="0.25">
      <c r="A11" s="3" t="s">
        <v>124</v>
      </c>
      <c r="B11" s="3" t="s">
        <v>63</v>
      </c>
      <c r="C11" s="3" t="s">
        <v>64</v>
      </c>
      <c r="D11" s="3" t="s">
        <v>65</v>
      </c>
      <c r="E11" s="3" t="s">
        <v>66</v>
      </c>
      <c r="F11" s="3" t="s">
        <v>67</v>
      </c>
      <c r="G11" s="3" t="s">
        <v>32</v>
      </c>
      <c r="H11" s="11">
        <v>410.99</v>
      </c>
      <c r="I11" s="7">
        <v>4.0195385991267998E-2</v>
      </c>
      <c r="J11" s="4">
        <f t="shared" si="0"/>
        <v>16.519901688551236</v>
      </c>
      <c r="K11" s="6">
        <f t="shared" si="1"/>
        <v>6.3576987643405008E-3</v>
      </c>
    </row>
    <row r="12" spans="1:11" x14ac:dyDescent="0.25">
      <c r="A12" s="3" t="s">
        <v>124</v>
      </c>
      <c r="B12" s="3" t="s">
        <v>504</v>
      </c>
      <c r="C12" s="3" t="s">
        <v>505</v>
      </c>
      <c r="D12" s="3" t="s">
        <v>506</v>
      </c>
      <c r="E12" s="3" t="s">
        <v>507</v>
      </c>
      <c r="F12" s="3" t="s">
        <v>508</v>
      </c>
      <c r="G12" s="3" t="s">
        <v>34</v>
      </c>
      <c r="H12" s="11">
        <v>261.77</v>
      </c>
      <c r="I12" s="7">
        <v>6.2080920598497999E-2</v>
      </c>
      <c r="J12" s="4">
        <f t="shared" si="0"/>
        <v>16.250922585068821</v>
      </c>
      <c r="K12" s="6">
        <f t="shared" si="1"/>
        <v>6.2541819186543845E-3</v>
      </c>
    </row>
    <row r="13" spans="1:11" x14ac:dyDescent="0.25">
      <c r="A13" s="3" t="s">
        <v>124</v>
      </c>
      <c r="B13" s="3" t="s">
        <v>494</v>
      </c>
      <c r="C13" s="3" t="s">
        <v>495</v>
      </c>
      <c r="D13" s="3" t="s">
        <v>496</v>
      </c>
      <c r="E13" s="3" t="s">
        <v>497</v>
      </c>
      <c r="F13" s="3" t="s">
        <v>498</v>
      </c>
      <c r="G13" s="3" t="s">
        <v>57</v>
      </c>
      <c r="H13" s="11">
        <v>30.05</v>
      </c>
      <c r="I13" s="7">
        <v>0.53191209580920495</v>
      </c>
      <c r="J13" s="4">
        <f t="shared" si="0"/>
        <v>15.98395847906661</v>
      </c>
      <c r="K13" s="6">
        <f t="shared" si="1"/>
        <v>6.1514405465292838E-3</v>
      </c>
    </row>
    <row r="14" spans="1:11" x14ac:dyDescent="0.25">
      <c r="A14" s="3" t="s">
        <v>124</v>
      </c>
      <c r="B14" s="3" t="s">
        <v>350</v>
      </c>
      <c r="C14" s="3" t="s">
        <v>351</v>
      </c>
      <c r="D14" s="3" t="s">
        <v>352</v>
      </c>
      <c r="E14" s="3" t="s">
        <v>353</v>
      </c>
      <c r="F14" s="3" t="s">
        <v>354</v>
      </c>
      <c r="G14" s="3" t="s">
        <v>7</v>
      </c>
      <c r="H14" s="11">
        <v>228.67</v>
      </c>
      <c r="I14" s="7">
        <v>6.9213510351576996E-2</v>
      </c>
      <c r="J14" s="4">
        <f t="shared" si="0"/>
        <v>15.827053412095111</v>
      </c>
      <c r="K14" s="6">
        <f t="shared" si="1"/>
        <v>6.0910554928400844E-3</v>
      </c>
    </row>
    <row r="15" spans="1:11" x14ac:dyDescent="0.25">
      <c r="A15" s="3" t="s">
        <v>124</v>
      </c>
      <c r="B15" s="3" t="s">
        <v>539</v>
      </c>
      <c r="C15" s="3" t="s">
        <v>540</v>
      </c>
      <c r="D15" s="3" t="s">
        <v>541</v>
      </c>
      <c r="E15" s="3" t="s">
        <v>542</v>
      </c>
      <c r="F15" s="3" t="s">
        <v>543</v>
      </c>
      <c r="G15" s="3" t="s">
        <v>7</v>
      </c>
      <c r="H15" s="11">
        <v>179.06</v>
      </c>
      <c r="I15" s="7">
        <v>8.5712651918062002E-2</v>
      </c>
      <c r="J15" s="4">
        <f t="shared" si="0"/>
        <v>15.347707452448182</v>
      </c>
      <c r="K15" s="6">
        <f t="shared" si="1"/>
        <v>5.9065787766468562E-3</v>
      </c>
    </row>
    <row r="16" spans="1:11" x14ac:dyDescent="0.25">
      <c r="A16" s="3" t="s">
        <v>124</v>
      </c>
      <c r="B16" s="3" t="s">
        <v>529</v>
      </c>
      <c r="C16" s="3" t="s">
        <v>530</v>
      </c>
      <c r="D16" s="3" t="s">
        <v>531</v>
      </c>
      <c r="E16" s="3" t="s">
        <v>532</v>
      </c>
      <c r="F16" s="3" t="s">
        <v>533</v>
      </c>
      <c r="G16" s="3" t="s">
        <v>7</v>
      </c>
      <c r="H16" s="11">
        <v>24.77</v>
      </c>
      <c r="I16" s="5">
        <v>0.61869624110061705</v>
      </c>
      <c r="J16" s="4">
        <f t="shared" si="0"/>
        <v>15.325105892062284</v>
      </c>
      <c r="K16" s="8">
        <f t="shared" si="1"/>
        <v>5.8978805461581624E-3</v>
      </c>
    </row>
    <row r="17" spans="1:11" x14ac:dyDescent="0.25">
      <c r="A17" s="3" t="s">
        <v>124</v>
      </c>
      <c r="B17" s="3" t="s">
        <v>484</v>
      </c>
      <c r="C17" s="3" t="s">
        <v>485</v>
      </c>
      <c r="D17" s="3" t="s">
        <v>486</v>
      </c>
      <c r="E17" s="3" t="s">
        <v>487</v>
      </c>
      <c r="F17" s="3" t="s">
        <v>488</v>
      </c>
      <c r="G17" s="3" t="s">
        <v>34</v>
      </c>
      <c r="H17" s="11">
        <v>103.74</v>
      </c>
      <c r="I17" s="7">
        <v>0.14700985138345199</v>
      </c>
      <c r="J17" s="4">
        <f t="shared" si="0"/>
        <v>15.250801982519308</v>
      </c>
      <c r="K17" s="6">
        <f t="shared" si="1"/>
        <v>5.8692846209042948E-3</v>
      </c>
    </row>
    <row r="18" spans="1:11" x14ac:dyDescent="0.25">
      <c r="A18" s="3" t="s">
        <v>124</v>
      </c>
      <c r="B18" s="3" t="s">
        <v>385</v>
      </c>
      <c r="C18" s="3" t="s">
        <v>386</v>
      </c>
      <c r="D18" s="3" t="s">
        <v>387</v>
      </c>
      <c r="E18" s="3" t="s">
        <v>388</v>
      </c>
      <c r="F18" s="3" t="s">
        <v>389</v>
      </c>
      <c r="G18" s="3" t="s">
        <v>7</v>
      </c>
      <c r="H18" s="11">
        <v>47.54</v>
      </c>
      <c r="I18" s="7">
        <v>0.32033755028725602</v>
      </c>
      <c r="J18" s="4">
        <f t="shared" si="0"/>
        <v>15.228847140656152</v>
      </c>
      <c r="K18" s="6">
        <f t="shared" si="1"/>
        <v>5.8608352806106163E-3</v>
      </c>
    </row>
    <row r="19" spans="1:11" x14ac:dyDescent="0.25">
      <c r="A19" s="3" t="s">
        <v>124</v>
      </c>
      <c r="B19" s="3" t="s">
        <v>509</v>
      </c>
      <c r="C19" s="3" t="s">
        <v>510</v>
      </c>
      <c r="D19" s="3" t="s">
        <v>511</v>
      </c>
      <c r="E19" s="3" t="s">
        <v>512</v>
      </c>
      <c r="F19" s="3" t="s">
        <v>513</v>
      </c>
      <c r="G19" s="3" t="s">
        <v>51</v>
      </c>
      <c r="H19" s="11">
        <v>36.89</v>
      </c>
      <c r="I19" s="7">
        <v>0.408856387817641</v>
      </c>
      <c r="J19" s="4">
        <f t="shared" si="0"/>
        <v>15.082712146592776</v>
      </c>
      <c r="K19" s="6">
        <f t="shared" si="1"/>
        <v>5.8045950989981856E-3</v>
      </c>
    </row>
    <row r="20" spans="1:11" x14ac:dyDescent="0.25">
      <c r="A20" s="3" t="s">
        <v>124</v>
      </c>
      <c r="B20" s="3" t="s">
        <v>375</v>
      </c>
      <c r="C20" s="3" t="s">
        <v>376</v>
      </c>
      <c r="D20" s="3" t="s">
        <v>377</v>
      </c>
      <c r="E20" s="3" t="s">
        <v>378</v>
      </c>
      <c r="F20" s="3" t="s">
        <v>379</v>
      </c>
      <c r="G20" s="3" t="s">
        <v>34</v>
      </c>
      <c r="H20" s="11">
        <v>39.47</v>
      </c>
      <c r="I20" s="7">
        <v>0.37971045831473899</v>
      </c>
      <c r="J20" s="4">
        <f t="shared" si="0"/>
        <v>14.987171789682748</v>
      </c>
      <c r="K20" s="6">
        <f t="shared" si="1"/>
        <v>5.7678263082073479E-3</v>
      </c>
    </row>
    <row r="21" spans="1:11" x14ac:dyDescent="0.25">
      <c r="A21" s="3" t="s">
        <v>124</v>
      </c>
      <c r="B21" s="3" t="s">
        <v>519</v>
      </c>
      <c r="C21" s="3" t="s">
        <v>520</v>
      </c>
      <c r="D21" s="3" t="s">
        <v>521</v>
      </c>
      <c r="E21" s="3" t="s">
        <v>522</v>
      </c>
      <c r="F21" s="3" t="s">
        <v>523</v>
      </c>
      <c r="G21" s="3" t="s">
        <v>7</v>
      </c>
      <c r="H21" s="11">
        <v>445.37</v>
      </c>
      <c r="I21" s="7">
        <v>3.3531658778940002E-2</v>
      </c>
      <c r="J21" s="4">
        <f t="shared" si="0"/>
        <v>14.933994870376509</v>
      </c>
      <c r="K21" s="6">
        <f t="shared" si="1"/>
        <v>5.7473611238171157E-3</v>
      </c>
    </row>
    <row r="22" spans="1:11" x14ac:dyDescent="0.25">
      <c r="A22" s="3" t="s">
        <v>124</v>
      </c>
      <c r="B22" s="3" t="s">
        <v>420</v>
      </c>
      <c r="C22" s="3" t="s">
        <v>421</v>
      </c>
      <c r="D22" s="3" t="s">
        <v>422</v>
      </c>
      <c r="E22" s="3" t="s">
        <v>423</v>
      </c>
      <c r="F22" s="3" t="s">
        <v>424</v>
      </c>
      <c r="G22" s="3" t="s">
        <v>7</v>
      </c>
      <c r="H22" s="11">
        <v>8.86</v>
      </c>
      <c r="I22" s="7">
        <v>1.6767302229534899</v>
      </c>
      <c r="J22" s="4">
        <f t="shared" si="0"/>
        <v>14.855829775367919</v>
      </c>
      <c r="K22" s="6">
        <f t="shared" si="1"/>
        <v>5.7172792179244758E-3</v>
      </c>
    </row>
    <row r="23" spans="1:11" x14ac:dyDescent="0.25">
      <c r="A23" s="3" t="s">
        <v>124</v>
      </c>
      <c r="B23" s="3" t="s">
        <v>475</v>
      </c>
      <c r="C23" s="3" t="s">
        <v>475</v>
      </c>
      <c r="D23" s="3" t="s">
        <v>476</v>
      </c>
      <c r="E23" s="3" t="s">
        <v>477</v>
      </c>
      <c r="F23" s="3" t="s">
        <v>478</v>
      </c>
      <c r="G23" s="3" t="s">
        <v>34</v>
      </c>
      <c r="H23" s="11">
        <v>329.59</v>
      </c>
      <c r="I23" s="7">
        <v>4.4975326641682002E-2</v>
      </c>
      <c r="J23" s="4">
        <f t="shared" si="0"/>
        <v>14.823417907831971</v>
      </c>
      <c r="K23" s="6">
        <f t="shared" si="1"/>
        <v>5.7048054820592027E-3</v>
      </c>
    </row>
    <row r="24" spans="1:11" x14ac:dyDescent="0.25">
      <c r="A24" s="3" t="s">
        <v>124</v>
      </c>
      <c r="B24" s="3" t="s">
        <v>410</v>
      </c>
      <c r="C24" s="3" t="s">
        <v>411</v>
      </c>
      <c r="D24" s="3" t="s">
        <v>412</v>
      </c>
      <c r="E24" s="3" t="s">
        <v>413</v>
      </c>
      <c r="F24" s="3" t="s">
        <v>414</v>
      </c>
      <c r="G24" s="3" t="s">
        <v>6</v>
      </c>
      <c r="H24" s="11">
        <v>35.799999999999997</v>
      </c>
      <c r="I24" s="7">
        <v>0.41091020533807199</v>
      </c>
      <c r="J24" s="4">
        <f t="shared" si="0"/>
        <v>14.710585351102976</v>
      </c>
      <c r="K24" s="6">
        <f t="shared" si="1"/>
        <v>5.6613817728860139E-3</v>
      </c>
    </row>
    <row r="25" spans="1:11" x14ac:dyDescent="0.25">
      <c r="A25" s="3" t="s">
        <v>124</v>
      </c>
      <c r="B25" s="3" t="s">
        <v>405</v>
      </c>
      <c r="C25" s="3" t="s">
        <v>406</v>
      </c>
      <c r="D25" s="3" t="s">
        <v>407</v>
      </c>
      <c r="E25" s="3" t="s">
        <v>408</v>
      </c>
      <c r="F25" s="3" t="s">
        <v>409</v>
      </c>
      <c r="G25" s="3" t="s">
        <v>7</v>
      </c>
      <c r="H25" s="11">
        <v>149.13</v>
      </c>
      <c r="I25" s="7">
        <v>9.8360108415125005E-2</v>
      </c>
      <c r="J25" s="4">
        <f t="shared" si="0"/>
        <v>14.668442967947591</v>
      </c>
      <c r="K25" s="6">
        <f t="shared" si="1"/>
        <v>5.6451632394852354E-3</v>
      </c>
    </row>
    <row r="26" spans="1:11" x14ac:dyDescent="0.25">
      <c r="A26" s="3" t="s">
        <v>124</v>
      </c>
      <c r="B26" s="3" t="s">
        <v>470</v>
      </c>
      <c r="C26" s="3" t="s">
        <v>471</v>
      </c>
      <c r="D26" s="3" t="s">
        <v>472</v>
      </c>
      <c r="E26" s="3" t="s">
        <v>473</v>
      </c>
      <c r="F26" s="3" t="s">
        <v>474</v>
      </c>
      <c r="G26" s="3" t="s">
        <v>34</v>
      </c>
      <c r="H26" s="11">
        <v>7.99</v>
      </c>
      <c r="I26" s="7">
        <v>1.8352672151878799</v>
      </c>
      <c r="J26" s="4">
        <f t="shared" si="0"/>
        <v>14.66378504935116</v>
      </c>
      <c r="K26" s="6">
        <f t="shared" si="1"/>
        <v>5.6433706353969521E-3</v>
      </c>
    </row>
    <row r="27" spans="1:11" x14ac:dyDescent="0.25">
      <c r="A27" s="3" t="s">
        <v>124</v>
      </c>
      <c r="B27" s="3" t="s">
        <v>58</v>
      </c>
      <c r="C27" s="3" t="s">
        <v>59</v>
      </c>
      <c r="D27" s="3" t="s">
        <v>60</v>
      </c>
      <c r="E27" s="3" t="s">
        <v>61</v>
      </c>
      <c r="F27" s="3" t="s">
        <v>62</v>
      </c>
      <c r="G27" s="3" t="s">
        <v>6</v>
      </c>
      <c r="H27" s="11">
        <v>353.64</v>
      </c>
      <c r="I27" s="7">
        <v>4.0888558350373999E-2</v>
      </c>
      <c r="J27" s="4">
        <f t="shared" si="0"/>
        <v>14.459829775026261</v>
      </c>
      <c r="K27" s="6">
        <f t="shared" si="1"/>
        <v>5.5648782678270666E-3</v>
      </c>
    </row>
    <row r="28" spans="1:11" x14ac:dyDescent="0.25">
      <c r="A28" s="3" t="s">
        <v>124</v>
      </c>
      <c r="B28" s="3" t="s">
        <v>380</v>
      </c>
      <c r="C28" s="3" t="s">
        <v>381</v>
      </c>
      <c r="D28" s="3" t="s">
        <v>382</v>
      </c>
      <c r="E28" s="3" t="s">
        <v>383</v>
      </c>
      <c r="F28" s="3" t="s">
        <v>384</v>
      </c>
      <c r="G28" s="3" t="s">
        <v>32</v>
      </c>
      <c r="H28" s="11">
        <v>35.31</v>
      </c>
      <c r="I28" s="7">
        <v>0.40914853243202398</v>
      </c>
      <c r="J28" s="4">
        <f t="shared" si="0"/>
        <v>14.447034680174768</v>
      </c>
      <c r="K28" s="6">
        <f t="shared" si="1"/>
        <v>5.5599540642657748E-3</v>
      </c>
    </row>
    <row r="29" spans="1:11" x14ac:dyDescent="0.25">
      <c r="A29" s="3" t="s">
        <v>124</v>
      </c>
      <c r="B29" s="3" t="s">
        <v>103</v>
      </c>
      <c r="C29" s="3" t="s">
        <v>104</v>
      </c>
      <c r="D29" s="3" t="s">
        <v>105</v>
      </c>
      <c r="E29" s="3" t="s">
        <v>106</v>
      </c>
      <c r="F29" s="3" t="s">
        <v>107</v>
      </c>
      <c r="G29" s="3" t="s">
        <v>9</v>
      </c>
      <c r="H29" s="11">
        <v>71.55</v>
      </c>
      <c r="I29" s="7">
        <v>0.20137273470672401</v>
      </c>
      <c r="J29" s="4">
        <f t="shared" si="0"/>
        <v>14.408219168266102</v>
      </c>
      <c r="K29" s="6">
        <f t="shared" si="1"/>
        <v>5.5450158802044253E-3</v>
      </c>
    </row>
    <row r="30" spans="1:11" x14ac:dyDescent="0.25">
      <c r="A30" s="3" t="s">
        <v>124</v>
      </c>
      <c r="B30" s="3" t="s">
        <v>340</v>
      </c>
      <c r="C30" s="3" t="s">
        <v>341</v>
      </c>
      <c r="D30" s="3" t="s">
        <v>342</v>
      </c>
      <c r="E30" s="3" t="s">
        <v>343</v>
      </c>
      <c r="F30" s="3" t="s">
        <v>344</v>
      </c>
      <c r="G30" s="3" t="s">
        <v>7</v>
      </c>
      <c r="H30" s="11">
        <v>17.940000000000001</v>
      </c>
      <c r="I30" s="7">
        <v>0.79638855513011597</v>
      </c>
      <c r="J30" s="4">
        <f t="shared" si="0"/>
        <v>14.287210679034281</v>
      </c>
      <c r="K30" s="6">
        <f t="shared" si="1"/>
        <v>5.4984456561820256E-3</v>
      </c>
    </row>
    <row r="31" spans="1:11" x14ac:dyDescent="0.25">
      <c r="A31" s="3" t="s">
        <v>124</v>
      </c>
      <c r="B31" s="3" t="s">
        <v>514</v>
      </c>
      <c r="C31" s="3" t="s">
        <v>515</v>
      </c>
      <c r="D31" s="3" t="s">
        <v>516</v>
      </c>
      <c r="E31" s="3" t="s">
        <v>517</v>
      </c>
      <c r="F31" s="3" t="s">
        <v>518</v>
      </c>
      <c r="G31" s="3" t="s">
        <v>7</v>
      </c>
      <c r="H31" s="11">
        <v>65.56</v>
      </c>
      <c r="I31" s="7">
        <v>0.21755447231709599</v>
      </c>
      <c r="J31" s="4">
        <f t="shared" si="0"/>
        <v>14.262871205108814</v>
      </c>
      <c r="K31" s="6">
        <f t="shared" si="1"/>
        <v>5.4890785881317426E-3</v>
      </c>
    </row>
    <row r="32" spans="1:11" x14ac:dyDescent="0.25">
      <c r="A32" s="3" t="s">
        <v>124</v>
      </c>
      <c r="B32" s="3" t="s">
        <v>430</v>
      </c>
      <c r="C32" s="3" t="s">
        <v>431</v>
      </c>
      <c r="D32" s="3" t="s">
        <v>432</v>
      </c>
      <c r="E32" s="3" t="s">
        <v>433</v>
      </c>
      <c r="F32" s="3" t="s">
        <v>434</v>
      </c>
      <c r="G32" s="3" t="s">
        <v>33</v>
      </c>
      <c r="H32" s="11">
        <v>41.85</v>
      </c>
      <c r="I32" s="7">
        <v>0.34043006607528198</v>
      </c>
      <c r="J32" s="4">
        <f t="shared" si="0"/>
        <v>14.246998265250552</v>
      </c>
      <c r="K32" s="6">
        <f t="shared" si="1"/>
        <v>5.4829698731995429E-3</v>
      </c>
    </row>
    <row r="33" spans="1:11" x14ac:dyDescent="0.25">
      <c r="A33" s="3" t="s">
        <v>124</v>
      </c>
      <c r="B33" s="3" t="s">
        <v>465</v>
      </c>
      <c r="C33" s="3" t="s">
        <v>466</v>
      </c>
      <c r="D33" s="3" t="s">
        <v>467</v>
      </c>
      <c r="E33" s="3" t="s">
        <v>468</v>
      </c>
      <c r="F33" s="3" t="s">
        <v>469</v>
      </c>
      <c r="G33" s="3" t="s">
        <v>7</v>
      </c>
      <c r="H33" s="11">
        <v>10.39</v>
      </c>
      <c r="I33" s="7">
        <v>1.3665951578486399</v>
      </c>
      <c r="J33" s="4">
        <f t="shared" si="0"/>
        <v>14.198923690047369</v>
      </c>
      <c r="K33" s="6">
        <f t="shared" si="1"/>
        <v>5.4644683304465808E-3</v>
      </c>
    </row>
    <row r="34" spans="1:11" x14ac:dyDescent="0.25">
      <c r="A34" s="3" t="s">
        <v>124</v>
      </c>
      <c r="B34" s="3" t="s">
        <v>113</v>
      </c>
      <c r="C34" s="3" t="s">
        <v>114</v>
      </c>
      <c r="D34" s="3" t="s">
        <v>115</v>
      </c>
      <c r="E34" s="3" t="s">
        <v>116</v>
      </c>
      <c r="F34" s="3" t="s">
        <v>117</v>
      </c>
      <c r="G34" s="3" t="s">
        <v>7</v>
      </c>
      <c r="H34" s="11">
        <v>163.74</v>
      </c>
      <c r="I34" s="7">
        <v>8.6345980719091997E-2</v>
      </c>
      <c r="J34" s="4">
        <f t="shared" ref="J34:J51" si="2">$H34*$I34</f>
        <v>14.138290882944125</v>
      </c>
      <c r="K34" s="6">
        <f t="shared" ref="K34:K51" si="3">$J34/2598.409</f>
        <v>5.4411337410485124E-3</v>
      </c>
    </row>
    <row r="35" spans="1:11" x14ac:dyDescent="0.25">
      <c r="A35" s="3" t="s">
        <v>124</v>
      </c>
      <c r="B35" s="3" t="s">
        <v>425</v>
      </c>
      <c r="C35" s="3" t="s">
        <v>426</v>
      </c>
      <c r="D35" s="3" t="s">
        <v>427</v>
      </c>
      <c r="E35" s="3" t="s">
        <v>428</v>
      </c>
      <c r="F35" s="3" t="s">
        <v>429</v>
      </c>
      <c r="G35" s="3" t="s">
        <v>9</v>
      </c>
      <c r="H35" s="11">
        <v>25.76</v>
      </c>
      <c r="I35" s="7">
        <v>0.54794580970202</v>
      </c>
      <c r="J35" s="4">
        <f t="shared" si="2"/>
        <v>14.115084057924037</v>
      </c>
      <c r="K35" s="6">
        <f t="shared" si="3"/>
        <v>5.4322025739304463E-3</v>
      </c>
    </row>
    <row r="36" spans="1:11" x14ac:dyDescent="0.25">
      <c r="A36" s="3" t="s">
        <v>124</v>
      </c>
      <c r="B36" s="3" t="s">
        <v>360</v>
      </c>
      <c r="C36" s="3" t="s">
        <v>361</v>
      </c>
      <c r="D36" s="3" t="s">
        <v>362</v>
      </c>
      <c r="E36" s="3" t="s">
        <v>363</v>
      </c>
      <c r="F36" s="3" t="s">
        <v>364</v>
      </c>
      <c r="G36" s="3" t="s">
        <v>34</v>
      </c>
      <c r="H36" s="11">
        <v>50.97</v>
      </c>
      <c r="I36" s="7">
        <v>0.27661998605729998</v>
      </c>
      <c r="J36" s="4">
        <f t="shared" si="2"/>
        <v>14.09932068934058</v>
      </c>
      <c r="K36" s="6">
        <f t="shared" si="3"/>
        <v>5.4261360276001893E-3</v>
      </c>
    </row>
    <row r="37" spans="1:11" x14ac:dyDescent="0.25">
      <c r="A37" s="3" t="s">
        <v>124</v>
      </c>
      <c r="B37" s="3" t="s">
        <v>355</v>
      </c>
      <c r="C37" s="3" t="s">
        <v>356</v>
      </c>
      <c r="D37" s="3" t="s">
        <v>357</v>
      </c>
      <c r="E37" s="3" t="s">
        <v>358</v>
      </c>
      <c r="F37" s="3" t="s">
        <v>359</v>
      </c>
      <c r="G37" s="3" t="s">
        <v>32</v>
      </c>
      <c r="H37" s="11">
        <v>116.85</v>
      </c>
      <c r="I37" s="7">
        <v>0.12040865758356301</v>
      </c>
      <c r="J37" s="4">
        <f t="shared" si="2"/>
        <v>14.069751638639337</v>
      </c>
      <c r="K37" s="6">
        <f t="shared" si="3"/>
        <v>5.4147563523060981E-3</v>
      </c>
    </row>
    <row r="38" spans="1:11" x14ac:dyDescent="0.25">
      <c r="A38" s="3" t="s">
        <v>124</v>
      </c>
      <c r="B38" s="3" t="s">
        <v>335</v>
      </c>
      <c r="C38" s="3" t="s">
        <v>336</v>
      </c>
      <c r="D38" s="3" t="s">
        <v>337</v>
      </c>
      <c r="E38" s="3" t="s">
        <v>338</v>
      </c>
      <c r="F38" s="3" t="s">
        <v>339</v>
      </c>
      <c r="G38" s="3" t="s">
        <v>34</v>
      </c>
      <c r="H38" s="11">
        <v>128.16</v>
      </c>
      <c r="I38" s="7">
        <v>0.109673122225328</v>
      </c>
      <c r="J38" s="4">
        <f t="shared" si="2"/>
        <v>14.055707344398037</v>
      </c>
      <c r="K38" s="6">
        <f t="shared" si="3"/>
        <v>5.4093513932556561E-3</v>
      </c>
    </row>
    <row r="39" spans="1:11" x14ac:dyDescent="0.25">
      <c r="A39" s="3" t="s">
        <v>124</v>
      </c>
      <c r="B39" s="3" t="s">
        <v>544</v>
      </c>
      <c r="C39" s="3" t="s">
        <v>545</v>
      </c>
      <c r="D39" s="3" t="s">
        <v>546</v>
      </c>
      <c r="E39" s="3" t="s">
        <v>547</v>
      </c>
      <c r="F39" s="3" t="s">
        <v>548</v>
      </c>
      <c r="G39" s="3" t="s">
        <v>7</v>
      </c>
      <c r="H39" s="11">
        <v>59</v>
      </c>
      <c r="I39" s="7">
        <v>0.23818775837714301</v>
      </c>
      <c r="J39" s="4">
        <f t="shared" si="2"/>
        <v>14.053077744251437</v>
      </c>
      <c r="K39" s="6">
        <f t="shared" si="3"/>
        <v>5.408339389315322E-3</v>
      </c>
    </row>
    <row r="40" spans="1:11" x14ac:dyDescent="0.25">
      <c r="A40" s="3" t="s">
        <v>124</v>
      </c>
      <c r="B40" s="3" t="s">
        <v>52</v>
      </c>
      <c r="C40" s="3" t="s">
        <v>53</v>
      </c>
      <c r="D40" s="3" t="s">
        <v>54</v>
      </c>
      <c r="E40" s="3" t="s">
        <v>55</v>
      </c>
      <c r="F40" s="3" t="s">
        <v>56</v>
      </c>
      <c r="G40" s="3" t="s">
        <v>33</v>
      </c>
      <c r="H40" s="11">
        <v>440.49</v>
      </c>
      <c r="I40" s="7">
        <v>3.1899909255598997E-2</v>
      </c>
      <c r="J40" s="4">
        <f t="shared" si="2"/>
        <v>14.051591027998803</v>
      </c>
      <c r="K40" s="6">
        <f t="shared" si="3"/>
        <v>5.4077672252516073E-3</v>
      </c>
    </row>
    <row r="41" spans="1:11" x14ac:dyDescent="0.25">
      <c r="A41" s="3" t="s">
        <v>124</v>
      </c>
      <c r="B41" s="3" t="s">
        <v>489</v>
      </c>
      <c r="C41" s="3" t="s">
        <v>490</v>
      </c>
      <c r="D41" s="3" t="s">
        <v>491</v>
      </c>
      <c r="E41" s="3" t="s">
        <v>492</v>
      </c>
      <c r="F41" s="3" t="s">
        <v>493</v>
      </c>
      <c r="G41" s="3" t="s">
        <v>7</v>
      </c>
      <c r="H41" s="11">
        <v>342.41</v>
      </c>
      <c r="I41" s="7">
        <v>4.0766294399729001E-2</v>
      </c>
      <c r="J41" s="4">
        <f t="shared" si="2"/>
        <v>13.958786865411209</v>
      </c>
      <c r="K41" s="6">
        <f t="shared" si="3"/>
        <v>5.372051461263877E-3</v>
      </c>
    </row>
    <row r="42" spans="1:11" x14ac:dyDescent="0.25">
      <c r="A42" s="3" t="s">
        <v>124</v>
      </c>
      <c r="B42" s="3" t="s">
        <v>108</v>
      </c>
      <c r="C42" s="3" t="s">
        <v>109</v>
      </c>
      <c r="D42" s="3" t="s">
        <v>110</v>
      </c>
      <c r="E42" s="3" t="s">
        <v>111</v>
      </c>
      <c r="F42" s="3" t="s">
        <v>112</v>
      </c>
      <c r="G42" s="3" t="s">
        <v>32</v>
      </c>
      <c r="H42" s="11">
        <v>342.42</v>
      </c>
      <c r="I42" s="7">
        <v>4.0756138733665001E-2</v>
      </c>
      <c r="J42" s="4">
        <f t="shared" si="2"/>
        <v>13.955717025181571</v>
      </c>
      <c r="K42" s="6">
        <f t="shared" si="3"/>
        <v>5.370870030538522E-3</v>
      </c>
    </row>
    <row r="43" spans="1:11" x14ac:dyDescent="0.25">
      <c r="A43" s="3" t="s">
        <v>124</v>
      </c>
      <c r="B43" s="3" t="s">
        <v>450</v>
      </c>
      <c r="C43" s="3" t="s">
        <v>451</v>
      </c>
      <c r="D43" s="3" t="s">
        <v>452</v>
      </c>
      <c r="E43" s="3" t="s">
        <v>453</v>
      </c>
      <c r="F43" s="3" t="s">
        <v>454</v>
      </c>
      <c r="G43" s="3" t="s">
        <v>51</v>
      </c>
      <c r="H43" s="11">
        <v>163.98</v>
      </c>
      <c r="I43" s="7">
        <v>8.5025372505586005E-2</v>
      </c>
      <c r="J43" s="4">
        <f t="shared" si="2"/>
        <v>13.942460583465992</v>
      </c>
      <c r="K43" s="6">
        <f t="shared" si="3"/>
        <v>5.36576827722887E-3</v>
      </c>
    </row>
    <row r="44" spans="1:11" x14ac:dyDescent="0.25">
      <c r="A44" s="3" t="s">
        <v>124</v>
      </c>
      <c r="B44" s="3" t="s">
        <v>118</v>
      </c>
      <c r="C44" s="3" t="s">
        <v>119</v>
      </c>
      <c r="D44" s="3" t="s">
        <v>120</v>
      </c>
      <c r="E44" s="3" t="s">
        <v>121</v>
      </c>
      <c r="F44" s="3" t="s">
        <v>122</v>
      </c>
      <c r="G44" s="3" t="s">
        <v>6</v>
      </c>
      <c r="H44" s="11">
        <v>197.73</v>
      </c>
      <c r="I44" s="7">
        <v>7.0318478587558006E-2</v>
      </c>
      <c r="J44" s="4">
        <f t="shared" si="2"/>
        <v>13.904072771117844</v>
      </c>
      <c r="K44" s="6">
        <f t="shared" si="3"/>
        <v>5.3509946937213672E-3</v>
      </c>
    </row>
    <row r="45" spans="1:11" x14ac:dyDescent="0.25">
      <c r="A45" s="3" t="s">
        <v>124</v>
      </c>
      <c r="B45" s="3" t="s">
        <v>479</v>
      </c>
      <c r="C45" s="3" t="s">
        <v>480</v>
      </c>
      <c r="D45" s="3" t="s">
        <v>481</v>
      </c>
      <c r="E45" s="3" t="s">
        <v>482</v>
      </c>
      <c r="F45" s="3" t="s">
        <v>483</v>
      </c>
      <c r="G45" s="3" t="s">
        <v>7</v>
      </c>
      <c r="H45" s="11">
        <v>329.45</v>
      </c>
      <c r="I45" s="7">
        <v>4.1882995365451002E-2</v>
      </c>
      <c r="J45" s="4">
        <f t="shared" si="2"/>
        <v>13.798352823147832</v>
      </c>
      <c r="K45" s="6">
        <f t="shared" si="3"/>
        <v>5.3103082783148578E-3</v>
      </c>
    </row>
    <row r="46" spans="1:11" x14ac:dyDescent="0.25">
      <c r="A46" s="3" t="s">
        <v>124</v>
      </c>
      <c r="B46" s="3" t="s">
        <v>435</v>
      </c>
      <c r="C46" s="3" t="s">
        <v>436</v>
      </c>
      <c r="D46" s="3" t="s">
        <v>437</v>
      </c>
      <c r="E46" s="3" t="s">
        <v>438</v>
      </c>
      <c r="F46" s="3" t="s">
        <v>439</v>
      </c>
      <c r="G46" s="3" t="s">
        <v>57</v>
      </c>
      <c r="H46" s="11">
        <v>9.26</v>
      </c>
      <c r="I46" s="7">
        <v>1.48921552961925</v>
      </c>
      <c r="J46" s="4">
        <f t="shared" si="2"/>
        <v>13.790135804274254</v>
      </c>
      <c r="K46" s="6">
        <f t="shared" si="3"/>
        <v>5.3071459513395515E-3</v>
      </c>
    </row>
    <row r="47" spans="1:11" x14ac:dyDescent="0.25">
      <c r="A47" s="3" t="s">
        <v>124</v>
      </c>
      <c r="B47" s="3" t="s">
        <v>345</v>
      </c>
      <c r="C47" s="3" t="s">
        <v>346</v>
      </c>
      <c r="D47" s="3" t="s">
        <v>347</v>
      </c>
      <c r="E47" s="3" t="s">
        <v>348</v>
      </c>
      <c r="F47" s="3" t="s">
        <v>349</v>
      </c>
      <c r="G47" s="3" t="s">
        <v>9</v>
      </c>
      <c r="H47" s="11">
        <v>76.81</v>
      </c>
      <c r="I47" s="7">
        <v>0.178297795777247</v>
      </c>
      <c r="J47" s="4">
        <f t="shared" si="2"/>
        <v>13.695053693650342</v>
      </c>
      <c r="K47" s="6">
        <f t="shared" si="3"/>
        <v>5.2705535170369027E-3</v>
      </c>
    </row>
    <row r="48" spans="1:11" x14ac:dyDescent="0.25">
      <c r="A48" s="3" t="s">
        <v>124</v>
      </c>
      <c r="B48" s="3" t="s">
        <v>455</v>
      </c>
      <c r="C48" s="3" t="s">
        <v>456</v>
      </c>
      <c r="D48" s="3" t="s">
        <v>457</v>
      </c>
      <c r="E48" s="3" t="s">
        <v>458</v>
      </c>
      <c r="F48" s="3" t="s">
        <v>459</v>
      </c>
      <c r="G48" s="3" t="s">
        <v>7</v>
      </c>
      <c r="H48" s="11">
        <v>369.75</v>
      </c>
      <c r="I48" s="7">
        <v>3.6919524880786002E-2</v>
      </c>
      <c r="J48" s="4">
        <f t="shared" si="2"/>
        <v>13.650994324670624</v>
      </c>
      <c r="K48" s="6">
        <f t="shared" si="3"/>
        <v>5.2535972299474886E-3</v>
      </c>
    </row>
    <row r="49" spans="1:11" x14ac:dyDescent="0.25">
      <c r="A49" s="3" t="s">
        <v>124</v>
      </c>
      <c r="B49" s="3" t="s">
        <v>400</v>
      </c>
      <c r="C49" s="3" t="s">
        <v>401</v>
      </c>
      <c r="D49" s="3" t="s">
        <v>402</v>
      </c>
      <c r="E49" s="3" t="s">
        <v>403</v>
      </c>
      <c r="F49" s="3" t="s">
        <v>404</v>
      </c>
      <c r="G49" s="3" t="s">
        <v>51</v>
      </c>
      <c r="H49" s="11">
        <v>40</v>
      </c>
      <c r="I49" s="7">
        <v>0.34053129416504202</v>
      </c>
      <c r="J49" s="4">
        <f t="shared" si="2"/>
        <v>13.621251766601681</v>
      </c>
      <c r="K49" s="6">
        <f t="shared" si="3"/>
        <v>5.2421507801896005E-3</v>
      </c>
    </row>
    <row r="50" spans="1:11" x14ac:dyDescent="0.25">
      <c r="A50" s="3" t="s">
        <v>124</v>
      </c>
      <c r="B50" s="3" t="s">
        <v>440</v>
      </c>
      <c r="C50" s="3" t="s">
        <v>441</v>
      </c>
      <c r="D50" s="3" t="s">
        <v>442</v>
      </c>
      <c r="E50" s="3" t="s">
        <v>443</v>
      </c>
      <c r="F50" s="3" t="s">
        <v>444</v>
      </c>
      <c r="G50" s="3" t="s">
        <v>6</v>
      </c>
      <c r="H50" s="11">
        <v>240.17</v>
      </c>
      <c r="I50" s="7">
        <v>5.6648532957914E-2</v>
      </c>
      <c r="J50" s="4">
        <f t="shared" si="2"/>
        <v>13.605278160502204</v>
      </c>
      <c r="K50" s="6">
        <f t="shared" si="3"/>
        <v>5.2360033237655052E-3</v>
      </c>
    </row>
    <row r="51" spans="1:11" x14ac:dyDescent="0.25">
      <c r="A51" s="3" t="s">
        <v>124</v>
      </c>
      <c r="B51" s="3" t="s">
        <v>415</v>
      </c>
      <c r="C51" s="3" t="s">
        <v>416</v>
      </c>
      <c r="D51" s="3" t="s">
        <v>417</v>
      </c>
      <c r="E51" s="3" t="s">
        <v>418</v>
      </c>
      <c r="F51" s="3" t="s">
        <v>419</v>
      </c>
      <c r="G51" s="3" t="s">
        <v>7</v>
      </c>
      <c r="H51" s="11">
        <v>93.21</v>
      </c>
      <c r="I51" s="7">
        <v>0.145533961402627</v>
      </c>
      <c r="J51" s="4">
        <f t="shared" si="2"/>
        <v>13.565220542338862</v>
      </c>
      <c r="K51" s="6">
        <f t="shared" si="3"/>
        <v>5.2205871140143297E-3</v>
      </c>
    </row>
    <row r="52" spans="1:11" x14ac:dyDescent="0.25">
      <c r="H52" s="11"/>
      <c r="I52" s="7"/>
      <c r="K52" s="6"/>
    </row>
    <row r="53" spans="1:11" x14ac:dyDescent="0.25">
      <c r="H53" s="11"/>
      <c r="I53" s="7"/>
      <c r="K53" s="6"/>
    </row>
    <row r="54" spans="1:11" x14ac:dyDescent="0.25">
      <c r="H54" s="11"/>
      <c r="I54" s="7"/>
      <c r="K54" s="6"/>
    </row>
    <row r="55" spans="1:11" x14ac:dyDescent="0.25">
      <c r="H55" s="11"/>
      <c r="I55" s="7"/>
      <c r="K55" s="6"/>
    </row>
    <row r="56" spans="1:11" x14ac:dyDescent="0.25">
      <c r="H56" s="11"/>
      <c r="I56" s="7"/>
      <c r="K56" s="6"/>
    </row>
    <row r="57" spans="1:11" x14ac:dyDescent="0.25">
      <c r="H57" s="11"/>
      <c r="I57" s="7"/>
      <c r="K57" s="6"/>
    </row>
    <row r="58" spans="1:11" x14ac:dyDescent="0.25">
      <c r="H58" s="11"/>
      <c r="I58" s="7"/>
      <c r="K58" s="6"/>
    </row>
    <row r="59" spans="1:11" x14ac:dyDescent="0.25">
      <c r="H59" s="11"/>
      <c r="I59" s="7"/>
      <c r="K59" s="6"/>
    </row>
    <row r="60" spans="1:11" x14ac:dyDescent="0.25">
      <c r="H60" s="11"/>
      <c r="I60" s="7"/>
      <c r="K60" s="6"/>
    </row>
    <row r="61" spans="1:11" x14ac:dyDescent="0.25">
      <c r="H61" s="11"/>
      <c r="I61" s="7"/>
      <c r="K61" s="6"/>
    </row>
    <row r="62" spans="1:11" x14ac:dyDescent="0.25">
      <c r="H62" s="11"/>
      <c r="I62" s="7"/>
      <c r="K62" s="6"/>
    </row>
    <row r="63" spans="1:11" x14ac:dyDescent="0.25">
      <c r="H63" s="11"/>
      <c r="I63" s="7"/>
      <c r="K63" s="6"/>
    </row>
    <row r="64" spans="1:11" x14ac:dyDescent="0.25">
      <c r="H64" s="11"/>
      <c r="I64" s="7"/>
      <c r="K64" s="6"/>
    </row>
    <row r="65" spans="8:11" x14ac:dyDescent="0.25">
      <c r="H65" s="11"/>
      <c r="I65" s="7"/>
      <c r="K65" s="6"/>
    </row>
    <row r="66" spans="8:11" x14ac:dyDescent="0.25">
      <c r="H66" s="11"/>
      <c r="I66" s="7"/>
      <c r="K66" s="6"/>
    </row>
    <row r="67" spans="8:11" x14ac:dyDescent="0.25">
      <c r="H67" s="11"/>
      <c r="I67" s="7"/>
      <c r="K67" s="6"/>
    </row>
    <row r="68" spans="8:11" x14ac:dyDescent="0.25">
      <c r="H68" s="11"/>
      <c r="I68" s="7"/>
      <c r="K68" s="6"/>
    </row>
    <row r="69" spans="8:11" x14ac:dyDescent="0.25">
      <c r="H69" s="11"/>
      <c r="I69" s="7"/>
      <c r="K69" s="6"/>
    </row>
    <row r="70" spans="8:11" x14ac:dyDescent="0.25">
      <c r="H70" s="11"/>
      <c r="I70" s="7"/>
      <c r="K70" s="6"/>
    </row>
    <row r="71" spans="8:11" x14ac:dyDescent="0.25">
      <c r="H71" s="11"/>
      <c r="I71" s="7"/>
      <c r="K71" s="6"/>
    </row>
    <row r="72" spans="8:11" x14ac:dyDescent="0.25">
      <c r="H72" s="11"/>
      <c r="I72" s="7"/>
      <c r="K72" s="6"/>
    </row>
    <row r="73" spans="8:11" x14ac:dyDescent="0.25">
      <c r="H73" s="11"/>
      <c r="I73" s="7"/>
      <c r="K73" s="6"/>
    </row>
    <row r="74" spans="8:11" x14ac:dyDescent="0.25">
      <c r="H74" s="11"/>
      <c r="I74" s="7"/>
      <c r="K74" s="6"/>
    </row>
    <row r="75" spans="8:11" x14ac:dyDescent="0.25">
      <c r="H75" s="11"/>
      <c r="I75" s="7"/>
      <c r="K75" s="6"/>
    </row>
    <row r="76" spans="8:11" x14ac:dyDescent="0.25">
      <c r="H76" s="11"/>
      <c r="I76" s="7"/>
      <c r="K76" s="6"/>
    </row>
    <row r="77" spans="8:11" x14ac:dyDescent="0.25">
      <c r="H77" s="11"/>
      <c r="I77" s="7"/>
      <c r="K77" s="6"/>
    </row>
    <row r="78" spans="8:11" x14ac:dyDescent="0.25">
      <c r="H78" s="11"/>
      <c r="I78" s="7"/>
      <c r="K78" s="6"/>
    </row>
    <row r="79" spans="8:11" x14ac:dyDescent="0.25">
      <c r="H79" s="11"/>
      <c r="I79" s="7"/>
      <c r="K79" s="6"/>
    </row>
    <row r="80" spans="8:11" x14ac:dyDescent="0.25">
      <c r="H80" s="11"/>
      <c r="I80" s="7"/>
      <c r="K80" s="6"/>
    </row>
    <row r="81" spans="8:11" x14ac:dyDescent="0.25">
      <c r="H81" s="11"/>
      <c r="I81" s="7"/>
      <c r="K81" s="6"/>
    </row>
    <row r="82" spans="8:11" x14ac:dyDescent="0.25">
      <c r="H82" s="11"/>
      <c r="I82" s="7"/>
      <c r="K82" s="6"/>
    </row>
    <row r="83" spans="8:11" x14ac:dyDescent="0.25">
      <c r="H83" s="11"/>
      <c r="I83" s="7"/>
      <c r="K83" s="6"/>
    </row>
    <row r="84" spans="8:11" x14ac:dyDescent="0.25">
      <c r="H84" s="11"/>
      <c r="I84" s="7"/>
      <c r="K84" s="6"/>
    </row>
    <row r="85" spans="8:11" x14ac:dyDescent="0.25">
      <c r="H85" s="11"/>
      <c r="I85" s="7"/>
      <c r="K85" s="6"/>
    </row>
    <row r="86" spans="8:11" x14ac:dyDescent="0.25">
      <c r="H86" s="11"/>
      <c r="I86" s="7"/>
      <c r="K86" s="6"/>
    </row>
    <row r="87" spans="8:11" x14ac:dyDescent="0.25">
      <c r="H87" s="11"/>
      <c r="I87" s="7"/>
      <c r="K87" s="6"/>
    </row>
    <row r="88" spans="8:11" x14ac:dyDescent="0.25">
      <c r="H88" s="11"/>
      <c r="I88" s="7"/>
      <c r="K88" s="6"/>
    </row>
    <row r="89" spans="8:11" x14ac:dyDescent="0.25">
      <c r="H89" s="11"/>
      <c r="I89" s="7"/>
      <c r="K89" s="6"/>
    </row>
    <row r="90" spans="8:11" x14ac:dyDescent="0.25">
      <c r="H90" s="11"/>
      <c r="I90" s="7"/>
      <c r="K90" s="6"/>
    </row>
    <row r="91" spans="8:11" x14ac:dyDescent="0.25">
      <c r="H91" s="11"/>
      <c r="I91" s="7"/>
      <c r="K91" s="6"/>
    </row>
    <row r="92" spans="8:11" x14ac:dyDescent="0.25">
      <c r="H92" s="11"/>
      <c r="I92" s="7"/>
      <c r="K92" s="6"/>
    </row>
    <row r="93" spans="8:11" x14ac:dyDescent="0.25">
      <c r="H93" s="11"/>
      <c r="I93" s="7"/>
      <c r="K93" s="6"/>
    </row>
    <row r="94" spans="8:11" x14ac:dyDescent="0.25">
      <c r="H94" s="11"/>
      <c r="I94" s="7"/>
      <c r="K94" s="6"/>
    </row>
    <row r="95" spans="8:11" x14ac:dyDescent="0.25">
      <c r="H95" s="11"/>
      <c r="I95" s="7"/>
      <c r="K95" s="6"/>
    </row>
    <row r="96" spans="8:11" x14ac:dyDescent="0.25">
      <c r="H96" s="11"/>
      <c r="I96" s="7"/>
      <c r="K96" s="6"/>
    </row>
    <row r="97" spans="8:11" x14ac:dyDescent="0.25">
      <c r="H97" s="11"/>
      <c r="I97" s="7"/>
      <c r="K97" s="6"/>
    </row>
    <row r="98" spans="8:11" x14ac:dyDescent="0.25">
      <c r="H98" s="11"/>
      <c r="I98" s="7"/>
      <c r="K98" s="6"/>
    </row>
    <row r="99" spans="8:11" x14ac:dyDescent="0.25">
      <c r="H99" s="11"/>
      <c r="I99" s="7"/>
      <c r="K99" s="6"/>
    </row>
    <row r="100" spans="8:11" x14ac:dyDescent="0.25">
      <c r="H100" s="11"/>
      <c r="I100" s="7"/>
      <c r="K100" s="6"/>
    </row>
    <row r="101" spans="8:11" x14ac:dyDescent="0.25">
      <c r="H101" s="11"/>
      <c r="I101" s="7"/>
      <c r="K101" s="6"/>
    </row>
    <row r="102" spans="8:11" x14ac:dyDescent="0.25">
      <c r="H102" s="11"/>
      <c r="I102" s="7"/>
      <c r="K102" s="6"/>
    </row>
    <row r="103" spans="8:11" x14ac:dyDescent="0.25">
      <c r="H103" s="11"/>
      <c r="I103" s="7"/>
      <c r="K103" s="6"/>
    </row>
    <row r="104" spans="8:11" x14ac:dyDescent="0.25">
      <c r="H104" s="11"/>
      <c r="I104" s="7"/>
      <c r="K104" s="6"/>
    </row>
    <row r="105" spans="8:11" x14ac:dyDescent="0.25">
      <c r="H105" s="11"/>
      <c r="I105" s="7"/>
      <c r="K105" s="6"/>
    </row>
    <row r="106" spans="8:11" x14ac:dyDescent="0.25">
      <c r="H106" s="11"/>
      <c r="I106" s="7"/>
      <c r="K106" s="6"/>
    </row>
    <row r="107" spans="8:11" x14ac:dyDescent="0.25">
      <c r="H107" s="11"/>
      <c r="I107" s="7"/>
      <c r="K107" s="6"/>
    </row>
    <row r="108" spans="8:11" x14ac:dyDescent="0.25">
      <c r="H108" s="11"/>
      <c r="I108" s="7"/>
      <c r="K108" s="6"/>
    </row>
    <row r="109" spans="8:11" x14ac:dyDescent="0.25">
      <c r="H109" s="11"/>
      <c r="I109" s="7"/>
      <c r="K109" s="6"/>
    </row>
    <row r="110" spans="8:11" x14ac:dyDescent="0.25">
      <c r="H110" s="11"/>
      <c r="I110" s="7"/>
      <c r="K110" s="6"/>
    </row>
    <row r="111" spans="8:11" x14ac:dyDescent="0.25">
      <c r="H111" s="11"/>
      <c r="I111" s="7"/>
      <c r="K111" s="6"/>
    </row>
    <row r="112" spans="8:11" x14ac:dyDescent="0.25">
      <c r="H112" s="11"/>
      <c r="I112" s="7"/>
      <c r="K112" s="6"/>
    </row>
    <row r="113" spans="8:11" x14ac:dyDescent="0.25">
      <c r="H113" s="11"/>
      <c r="I113" s="7"/>
      <c r="K113" s="6"/>
    </row>
    <row r="114" spans="8:11" x14ac:dyDescent="0.25">
      <c r="H114" s="11"/>
      <c r="I114" s="7"/>
      <c r="K114" s="6"/>
    </row>
    <row r="115" spans="8:11" x14ac:dyDescent="0.25">
      <c r="H115" s="11"/>
      <c r="I115" s="7"/>
      <c r="K115" s="6"/>
    </row>
    <row r="116" spans="8:11" x14ac:dyDescent="0.25">
      <c r="H116" s="11"/>
      <c r="I116" s="7"/>
      <c r="K116" s="6"/>
    </row>
    <row r="117" spans="8:11" x14ac:dyDescent="0.25">
      <c r="H117" s="11"/>
      <c r="I117" s="7"/>
      <c r="K117" s="6"/>
    </row>
    <row r="118" spans="8:11" x14ac:dyDescent="0.25">
      <c r="H118" s="11"/>
      <c r="I118" s="7"/>
      <c r="K118" s="6"/>
    </row>
    <row r="119" spans="8:11" x14ac:dyDescent="0.25">
      <c r="H119" s="11"/>
      <c r="I119" s="7"/>
      <c r="K119" s="6"/>
    </row>
    <row r="120" spans="8:11" x14ac:dyDescent="0.25">
      <c r="H120" s="11"/>
      <c r="I120" s="7"/>
      <c r="K120" s="6"/>
    </row>
    <row r="121" spans="8:11" x14ac:dyDescent="0.25">
      <c r="H121" s="11"/>
      <c r="I121" s="7"/>
      <c r="K121" s="6"/>
    </row>
    <row r="122" spans="8:11" x14ac:dyDescent="0.25">
      <c r="H122" s="11"/>
      <c r="I122" s="7"/>
      <c r="K122" s="6"/>
    </row>
    <row r="123" spans="8:11" x14ac:dyDescent="0.25">
      <c r="H123" s="11"/>
      <c r="I123" s="7"/>
      <c r="K123" s="6"/>
    </row>
    <row r="124" spans="8:11" x14ac:dyDescent="0.25">
      <c r="H124" s="11"/>
      <c r="I124" s="7"/>
      <c r="K124" s="6"/>
    </row>
    <row r="125" spans="8:11" x14ac:dyDescent="0.25">
      <c r="H125" s="11"/>
      <c r="I125" s="7"/>
      <c r="K125" s="6"/>
    </row>
    <row r="126" spans="8:11" x14ac:dyDescent="0.25">
      <c r="H126" s="11"/>
      <c r="I126" s="7"/>
      <c r="K126" s="6"/>
    </row>
    <row r="127" spans="8:11" x14ac:dyDescent="0.25">
      <c r="H127" s="11"/>
      <c r="I127" s="7"/>
      <c r="K127" s="6"/>
    </row>
    <row r="128" spans="8:11" x14ac:dyDescent="0.25">
      <c r="H128" s="11"/>
      <c r="I128" s="7"/>
      <c r="K128" s="6"/>
    </row>
    <row r="129" spans="8:11" x14ac:dyDescent="0.25">
      <c r="H129" s="11"/>
      <c r="I129" s="7"/>
      <c r="K129" s="6"/>
    </row>
    <row r="130" spans="8:11" x14ac:dyDescent="0.25">
      <c r="H130" s="11"/>
      <c r="I130" s="7"/>
      <c r="K130" s="6"/>
    </row>
    <row r="131" spans="8:11" x14ac:dyDescent="0.25">
      <c r="H131" s="11"/>
      <c r="I131" s="7"/>
      <c r="K131" s="6"/>
    </row>
    <row r="132" spans="8:11" x14ac:dyDescent="0.25">
      <c r="H132" s="11"/>
      <c r="I132" s="7"/>
      <c r="K132" s="6"/>
    </row>
    <row r="133" spans="8:11" x14ac:dyDescent="0.25">
      <c r="H133" s="11"/>
      <c r="I133" s="7"/>
      <c r="K133" s="6"/>
    </row>
    <row r="134" spans="8:11" x14ac:dyDescent="0.25">
      <c r="H134" s="11"/>
      <c r="I134" s="7"/>
      <c r="K134" s="6"/>
    </row>
    <row r="135" spans="8:11" x14ac:dyDescent="0.25">
      <c r="H135" s="11"/>
      <c r="I135" s="7"/>
      <c r="K135" s="6"/>
    </row>
    <row r="136" spans="8:11" x14ac:dyDescent="0.25">
      <c r="H136" s="11"/>
      <c r="I136" s="7"/>
      <c r="K136" s="6"/>
    </row>
    <row r="137" spans="8:11" x14ac:dyDescent="0.25">
      <c r="H137" s="11"/>
      <c r="I137" s="7"/>
      <c r="K137" s="6"/>
    </row>
    <row r="138" spans="8:11" x14ac:dyDescent="0.25">
      <c r="H138" s="11"/>
      <c r="I138" s="7"/>
      <c r="K138" s="6"/>
    </row>
    <row r="139" spans="8:11" x14ac:dyDescent="0.25">
      <c r="H139" s="11"/>
      <c r="I139" s="7"/>
      <c r="K139" s="6"/>
    </row>
    <row r="140" spans="8:11" x14ac:dyDescent="0.25">
      <c r="H140" s="11"/>
      <c r="I140" s="7"/>
      <c r="K140" s="6"/>
    </row>
    <row r="141" spans="8:11" x14ac:dyDescent="0.25">
      <c r="H141" s="11"/>
      <c r="I141" s="7"/>
      <c r="K141" s="6"/>
    </row>
    <row r="142" spans="8:11" x14ac:dyDescent="0.25">
      <c r="H142" s="11"/>
      <c r="I142" s="7"/>
      <c r="K142" s="6"/>
    </row>
    <row r="143" spans="8:11" x14ac:dyDescent="0.25">
      <c r="H143" s="11"/>
      <c r="I143" s="7"/>
      <c r="K143" s="6"/>
    </row>
    <row r="144" spans="8:11" x14ac:dyDescent="0.25">
      <c r="H144" s="11"/>
      <c r="I144" s="7"/>
      <c r="K144" s="6"/>
    </row>
    <row r="145" spans="8:11" x14ac:dyDescent="0.25">
      <c r="H145" s="11"/>
      <c r="I145" s="7"/>
      <c r="K145" s="6"/>
    </row>
    <row r="146" spans="8:11" x14ac:dyDescent="0.25">
      <c r="H146" s="11"/>
      <c r="I146" s="7"/>
      <c r="K146" s="6"/>
    </row>
    <row r="147" spans="8:11" x14ac:dyDescent="0.25">
      <c r="H147" s="11"/>
      <c r="I147" s="7"/>
      <c r="K147" s="6"/>
    </row>
    <row r="148" spans="8:11" x14ac:dyDescent="0.25">
      <c r="H148" s="11"/>
      <c r="I148" s="7"/>
      <c r="K148" s="6"/>
    </row>
    <row r="149" spans="8:11" x14ac:dyDescent="0.25">
      <c r="H149" s="11"/>
      <c r="I149" s="7"/>
      <c r="K149" s="6"/>
    </row>
    <row r="150" spans="8:11" x14ac:dyDescent="0.25">
      <c r="H150" s="11"/>
      <c r="I150" s="7"/>
      <c r="K150" s="6"/>
    </row>
    <row r="151" spans="8:11" x14ac:dyDescent="0.25">
      <c r="H151" s="11"/>
      <c r="I151" s="7"/>
      <c r="K151" s="6"/>
    </row>
    <row r="152" spans="8:11" x14ac:dyDescent="0.25">
      <c r="H152" s="11"/>
      <c r="I152" s="7"/>
      <c r="K152" s="6"/>
    </row>
    <row r="153" spans="8:11" x14ac:dyDescent="0.25">
      <c r="H153" s="11"/>
      <c r="I153" s="7"/>
      <c r="K153" s="6"/>
    </row>
    <row r="154" spans="8:11" x14ac:dyDescent="0.25">
      <c r="H154" s="11"/>
      <c r="I154" s="7"/>
      <c r="K154" s="6"/>
    </row>
    <row r="155" spans="8:11" x14ac:dyDescent="0.25">
      <c r="H155" s="11"/>
      <c r="I155" s="7"/>
      <c r="K155" s="6"/>
    </row>
    <row r="156" spans="8:11" x14ac:dyDescent="0.25">
      <c r="H156" s="11"/>
      <c r="I156" s="7"/>
      <c r="K156" s="6"/>
    </row>
    <row r="157" spans="8:11" x14ac:dyDescent="0.25">
      <c r="H157" s="11"/>
      <c r="I157" s="7"/>
      <c r="K157" s="6"/>
    </row>
    <row r="158" spans="8:11" x14ac:dyDescent="0.25">
      <c r="H158" s="11"/>
      <c r="I158" s="7"/>
      <c r="K158" s="6"/>
    </row>
    <row r="159" spans="8:11" x14ac:dyDescent="0.25">
      <c r="H159" s="11"/>
      <c r="I159" s="7"/>
      <c r="K159" s="6"/>
    </row>
    <row r="160" spans="8:11" x14ac:dyDescent="0.25">
      <c r="H160" s="11"/>
      <c r="I160" s="7"/>
      <c r="K160" s="6"/>
    </row>
    <row r="161" spans="8:11" x14ac:dyDescent="0.25">
      <c r="H161" s="11"/>
      <c r="I161" s="7"/>
      <c r="K161" s="6"/>
    </row>
    <row r="162" spans="8:11" x14ac:dyDescent="0.25">
      <c r="H162" s="11"/>
      <c r="I162" s="7"/>
      <c r="K162" s="6"/>
    </row>
    <row r="163" spans="8:11" x14ac:dyDescent="0.25">
      <c r="H163" s="11"/>
      <c r="I163" s="7"/>
      <c r="K163" s="6"/>
    </row>
    <row r="164" spans="8:11" x14ac:dyDescent="0.25">
      <c r="H164" s="11"/>
      <c r="I164" s="7"/>
      <c r="K164" s="6"/>
    </row>
    <row r="165" spans="8:11" x14ac:dyDescent="0.25">
      <c r="H165" s="11"/>
      <c r="I165" s="7"/>
      <c r="K165" s="6"/>
    </row>
    <row r="166" spans="8:11" x14ac:dyDescent="0.25">
      <c r="H166" s="11"/>
      <c r="I166" s="7"/>
      <c r="K166" s="6"/>
    </row>
    <row r="167" spans="8:11" x14ac:dyDescent="0.25">
      <c r="H167" s="11"/>
      <c r="I167" s="7"/>
      <c r="K167" s="6"/>
    </row>
    <row r="168" spans="8:11" x14ac:dyDescent="0.25">
      <c r="H168" s="11"/>
      <c r="I168" s="7"/>
      <c r="K168" s="6"/>
    </row>
    <row r="169" spans="8:11" x14ac:dyDescent="0.25">
      <c r="H169" s="11"/>
      <c r="I169" s="7"/>
      <c r="K169" s="6"/>
    </row>
    <row r="170" spans="8:11" x14ac:dyDescent="0.25">
      <c r="H170" s="11"/>
      <c r="I170" s="7"/>
      <c r="K170" s="6"/>
    </row>
    <row r="171" spans="8:11" x14ac:dyDescent="0.25">
      <c r="H171" s="11"/>
      <c r="I171" s="7"/>
      <c r="K171" s="6"/>
    </row>
    <row r="172" spans="8:11" x14ac:dyDescent="0.25">
      <c r="H172" s="11"/>
      <c r="I172" s="7"/>
      <c r="K172" s="6"/>
    </row>
    <row r="173" spans="8:11" x14ac:dyDescent="0.25">
      <c r="H173" s="11"/>
      <c r="I173" s="7"/>
      <c r="K173" s="6"/>
    </row>
    <row r="174" spans="8:11" x14ac:dyDescent="0.25">
      <c r="H174" s="11"/>
      <c r="I174" s="7"/>
      <c r="K174" s="6"/>
    </row>
    <row r="175" spans="8:11" x14ac:dyDescent="0.25">
      <c r="H175" s="11"/>
      <c r="I175" s="7"/>
      <c r="K175" s="6"/>
    </row>
    <row r="176" spans="8:11" x14ac:dyDescent="0.25">
      <c r="H176" s="11"/>
      <c r="I176" s="7"/>
      <c r="K176" s="6"/>
    </row>
    <row r="177" spans="8:11" x14ac:dyDescent="0.25">
      <c r="H177" s="11"/>
      <c r="I177" s="7"/>
      <c r="K177" s="6"/>
    </row>
    <row r="178" spans="8:11" x14ac:dyDescent="0.25">
      <c r="H178" s="11"/>
      <c r="I178" s="7"/>
      <c r="K178" s="6"/>
    </row>
    <row r="179" spans="8:11" x14ac:dyDescent="0.25">
      <c r="H179" s="11"/>
      <c r="I179" s="7"/>
      <c r="K179" s="6"/>
    </row>
    <row r="180" spans="8:11" x14ac:dyDescent="0.25">
      <c r="H180" s="11"/>
      <c r="I180" s="7"/>
      <c r="K180" s="6"/>
    </row>
    <row r="181" spans="8:11" x14ac:dyDescent="0.25">
      <c r="H181" s="11"/>
      <c r="I181" s="7"/>
      <c r="K181" s="6"/>
    </row>
    <row r="182" spans="8:11" x14ac:dyDescent="0.25">
      <c r="H182" s="11"/>
      <c r="I182" s="7"/>
      <c r="K182" s="6"/>
    </row>
    <row r="183" spans="8:11" x14ac:dyDescent="0.25">
      <c r="H183" s="11"/>
      <c r="I183" s="7"/>
      <c r="K183" s="6"/>
    </row>
    <row r="184" spans="8:11" x14ac:dyDescent="0.25">
      <c r="H184" s="11"/>
      <c r="I184" s="7"/>
      <c r="K184" s="6"/>
    </row>
    <row r="185" spans="8:11" x14ac:dyDescent="0.25">
      <c r="H185" s="11"/>
      <c r="I185" s="7"/>
      <c r="K185" s="6"/>
    </row>
    <row r="186" spans="8:11" x14ac:dyDescent="0.25">
      <c r="H186" s="11"/>
      <c r="I186" s="7"/>
      <c r="K186" s="6"/>
    </row>
    <row r="187" spans="8:11" x14ac:dyDescent="0.25">
      <c r="H187" s="11"/>
      <c r="I187" s="7"/>
      <c r="K187" s="6"/>
    </row>
    <row r="188" spans="8:11" x14ac:dyDescent="0.25">
      <c r="H188" s="11"/>
      <c r="I188" s="7"/>
      <c r="K188" s="6"/>
    </row>
    <row r="189" spans="8:11" x14ac:dyDescent="0.25">
      <c r="H189" s="11"/>
      <c r="I189" s="7"/>
      <c r="K189" s="6"/>
    </row>
    <row r="190" spans="8:11" x14ac:dyDescent="0.25">
      <c r="H190" s="11"/>
      <c r="I190" s="7"/>
      <c r="K190" s="6"/>
    </row>
    <row r="191" spans="8:11" x14ac:dyDescent="0.25">
      <c r="H191" s="11"/>
      <c r="I191" s="7"/>
      <c r="K191" s="6"/>
    </row>
    <row r="192" spans="8:11" x14ac:dyDescent="0.25">
      <c r="H192" s="11"/>
      <c r="I192" s="7"/>
      <c r="K192" s="6"/>
    </row>
    <row r="193" spans="8:11" x14ac:dyDescent="0.25">
      <c r="H193" s="11"/>
      <c r="I193" s="7"/>
      <c r="K193" s="6"/>
    </row>
    <row r="194" spans="8:11" x14ac:dyDescent="0.25">
      <c r="H194" s="11"/>
      <c r="I194" s="7"/>
      <c r="K194" s="6"/>
    </row>
    <row r="195" spans="8:11" x14ac:dyDescent="0.25">
      <c r="H195" s="11"/>
      <c r="I195" s="7"/>
      <c r="K195" s="6"/>
    </row>
    <row r="196" spans="8:11" x14ac:dyDescent="0.25">
      <c r="H196" s="11"/>
      <c r="I196" s="7"/>
      <c r="K196" s="6"/>
    </row>
    <row r="197" spans="8:11" x14ac:dyDescent="0.25">
      <c r="H197" s="11"/>
      <c r="I197" s="7"/>
      <c r="K197" s="6"/>
    </row>
    <row r="198" spans="8:11" x14ac:dyDescent="0.25">
      <c r="H198" s="11"/>
      <c r="I198" s="7"/>
      <c r="K198" s="6"/>
    </row>
    <row r="199" spans="8:11" x14ac:dyDescent="0.25">
      <c r="H199" s="11"/>
      <c r="I199" s="7"/>
      <c r="K199" s="6"/>
    </row>
    <row r="200" spans="8:11" x14ac:dyDescent="0.25">
      <c r="H200" s="11"/>
      <c r="I200" s="7"/>
      <c r="K200" s="6"/>
    </row>
    <row r="201" spans="8:11" x14ac:dyDescent="0.25">
      <c r="H201" s="11"/>
      <c r="I201" s="7"/>
      <c r="K201" s="6"/>
    </row>
    <row r="202" spans="8:11" x14ac:dyDescent="0.25">
      <c r="H202" s="11"/>
      <c r="I202" s="7"/>
      <c r="K202" s="6"/>
    </row>
  </sheetData>
  <sortState xmlns:xlrd2="http://schemas.microsoft.com/office/spreadsheetml/2017/richdata2" ref="A2:K201">
    <sortCondition descending="1" ref="K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BTAL</vt:lpstr>
      <vt:lpstr>DJTLABT</vt:lpstr>
      <vt:lpstr>DJTSABT</vt:lpstr>
    </vt:vector>
  </TitlesOfParts>
  <Company>AGF Management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DeRoche</dc:creator>
  <cp:lastModifiedBy>Rommel Lagman</cp:lastModifiedBy>
  <dcterms:created xsi:type="dcterms:W3CDTF">2017-11-09T21:28:03Z</dcterms:created>
  <dcterms:modified xsi:type="dcterms:W3CDTF">2023-08-22T13:25:51Z</dcterms:modified>
</cp:coreProperties>
</file>