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sandbox-199-June-Swap\"/>
    </mc:Choice>
  </mc:AlternateContent>
  <xr:revisionPtr revIDLastSave="0" documentId="13_ncr:1_{F2A7AF02-9984-4E86-80FA-F339A7FC9ECB}" xr6:coauthVersionLast="47" xr6:coauthVersionMax="47" xr10:uidLastSave="{00000000-0000-0000-0000-000000000000}"/>
  <bookViews>
    <workbookView xWindow="50100" yWindow="4455" windowWidth="25725" windowHeight="16200" xr2:uid="{00000000-000D-0000-FFFF-FFFF00000000}"/>
  </bookViews>
  <sheets>
    <sheet name="BTAL" sheetId="15" r:id="rId1"/>
    <sheet name="DJTLABT" sheetId="6" r:id="rId2"/>
    <sheet name="DJTSABT" sheetId="1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5" i="10" l="1"/>
  <c r="K45" i="10" s="1"/>
  <c r="J34" i="10"/>
  <c r="K34" i="10" s="1"/>
  <c r="J31" i="10"/>
  <c r="K31" i="10" s="1"/>
  <c r="J42" i="10"/>
  <c r="K42" i="10" s="1"/>
  <c r="K38" i="10"/>
  <c r="J38" i="10"/>
  <c r="K15" i="10"/>
  <c r="J15" i="10"/>
  <c r="K17" i="10"/>
  <c r="J17" i="10"/>
  <c r="J23" i="10"/>
  <c r="K23" i="10" s="1"/>
  <c r="K16" i="10"/>
  <c r="J16" i="10"/>
  <c r="J51" i="10"/>
  <c r="K51" i="10" s="1"/>
  <c r="J4" i="10"/>
  <c r="K4" i="10" s="1"/>
  <c r="J46" i="10"/>
  <c r="K46" i="10" s="1"/>
  <c r="J19" i="10"/>
  <c r="K19" i="10" s="1"/>
  <c r="K43" i="10"/>
  <c r="J43" i="10"/>
  <c r="J39" i="10"/>
  <c r="K39" i="10" s="1"/>
  <c r="J5" i="10"/>
  <c r="K5" i="10" s="1"/>
  <c r="J26" i="10"/>
  <c r="K26" i="10" s="1"/>
  <c r="J6" i="10"/>
  <c r="K6" i="10" s="1"/>
  <c r="J44" i="10"/>
  <c r="K44" i="10" s="1"/>
  <c r="J37" i="10"/>
  <c r="K37" i="10" s="1"/>
  <c r="K7" i="10"/>
  <c r="J7" i="10"/>
  <c r="J40" i="10"/>
  <c r="K40" i="10" s="1"/>
  <c r="J48" i="10"/>
  <c r="K48" i="10" s="1"/>
  <c r="K25" i="10"/>
  <c r="J25" i="10"/>
  <c r="J21" i="10"/>
  <c r="K21" i="10" s="1"/>
  <c r="K12" i="10"/>
  <c r="J12" i="10"/>
  <c r="J24" i="10"/>
  <c r="K24" i="10" s="1"/>
  <c r="J29" i="10"/>
  <c r="K29" i="10" s="1"/>
  <c r="J35" i="10"/>
  <c r="K35" i="10" s="1"/>
  <c r="J10" i="10"/>
  <c r="K10" i="10" s="1"/>
  <c r="J27" i="10"/>
  <c r="K27" i="10" s="1"/>
  <c r="K14" i="10"/>
  <c r="J14" i="10"/>
  <c r="J11" i="10"/>
  <c r="K11" i="10" s="1"/>
  <c r="J33" i="10"/>
  <c r="K33" i="10" s="1"/>
  <c r="K20" i="10"/>
  <c r="J20" i="10"/>
  <c r="K36" i="10"/>
  <c r="J36" i="10"/>
  <c r="K13" i="10"/>
  <c r="J13" i="10"/>
  <c r="K49" i="10"/>
  <c r="J49" i="10"/>
  <c r="J47" i="10"/>
  <c r="K47" i="10" s="1"/>
  <c r="J41" i="10"/>
  <c r="K41" i="10" s="1"/>
  <c r="J30" i="10"/>
  <c r="K30" i="10" s="1"/>
  <c r="K18" i="10"/>
  <c r="J18" i="10"/>
  <c r="K32" i="10"/>
  <c r="J32" i="10"/>
  <c r="J50" i="10"/>
  <c r="K50" i="10" s="1"/>
  <c r="K9" i="10"/>
  <c r="J9" i="10"/>
  <c r="J2" i="10"/>
  <c r="K2" i="10" s="1"/>
  <c r="J28" i="10"/>
  <c r="K28" i="10" s="1"/>
  <c r="J22" i="10"/>
  <c r="K22" i="10" s="1"/>
  <c r="J3" i="10"/>
  <c r="K3" i="10" s="1"/>
  <c r="K8" i="10"/>
  <c r="J8" i="10"/>
  <c r="J43" i="6"/>
  <c r="K43" i="6" s="1"/>
  <c r="J12" i="6"/>
  <c r="K12" i="6" s="1"/>
  <c r="K14" i="6"/>
  <c r="J14" i="6"/>
  <c r="J26" i="6"/>
  <c r="K26" i="6" s="1"/>
  <c r="J37" i="6"/>
  <c r="K37" i="6" s="1"/>
  <c r="K42" i="6"/>
  <c r="J42" i="6"/>
  <c r="J11" i="6"/>
  <c r="K11" i="6" s="1"/>
  <c r="J15" i="6"/>
  <c r="K15" i="6" s="1"/>
  <c r="J3" i="6"/>
  <c r="K3" i="6" s="1"/>
  <c r="J6" i="6"/>
  <c r="K6" i="6" s="1"/>
  <c r="K21" i="6"/>
  <c r="J21" i="6"/>
  <c r="J28" i="6"/>
  <c r="K28" i="6" s="1"/>
  <c r="K29" i="6"/>
  <c r="J29" i="6"/>
  <c r="K5" i="6"/>
  <c r="J5" i="6"/>
  <c r="J13" i="6"/>
  <c r="K13" i="6" s="1"/>
  <c r="J10" i="6"/>
  <c r="K10" i="6" s="1"/>
  <c r="K31" i="6"/>
  <c r="J31" i="6"/>
  <c r="J16" i="6"/>
  <c r="K16" i="6" s="1"/>
  <c r="J49" i="6"/>
  <c r="K49" i="6" s="1"/>
  <c r="J33" i="6"/>
  <c r="K33" i="6" s="1"/>
  <c r="K7" i="6"/>
  <c r="J7" i="6"/>
  <c r="K25" i="6"/>
  <c r="J25" i="6"/>
  <c r="J24" i="6"/>
  <c r="K24" i="6" s="1"/>
  <c r="K20" i="6"/>
  <c r="J20" i="6"/>
  <c r="J8" i="6"/>
  <c r="K8" i="6" s="1"/>
  <c r="J2" i="6"/>
  <c r="K2" i="6" s="1"/>
  <c r="J9" i="6"/>
  <c r="K9" i="6" s="1"/>
  <c r="J17" i="6"/>
  <c r="K17" i="6" s="1"/>
  <c r="J39" i="6"/>
  <c r="K39" i="6" s="1"/>
  <c r="J32" i="6"/>
  <c r="K32" i="6" s="1"/>
  <c r="J51" i="6"/>
  <c r="K51" i="6" s="1"/>
  <c r="J40" i="6"/>
  <c r="K40" i="6" s="1"/>
  <c r="J45" i="6"/>
  <c r="K45" i="6" s="1"/>
  <c r="J18" i="6"/>
  <c r="K18" i="6" s="1"/>
  <c r="K23" i="6"/>
  <c r="J23" i="6"/>
  <c r="J19" i="6"/>
  <c r="K19" i="6" s="1"/>
  <c r="K27" i="6"/>
  <c r="J27" i="6"/>
  <c r="K35" i="6"/>
  <c r="J35" i="6"/>
  <c r="J38" i="6"/>
  <c r="K38" i="6" s="1"/>
  <c r="K22" i="6"/>
  <c r="J22" i="6"/>
  <c r="J44" i="6"/>
  <c r="K44" i="6" s="1"/>
  <c r="J46" i="6"/>
  <c r="K46" i="6" s="1"/>
  <c r="K47" i="6"/>
  <c r="J47" i="6"/>
  <c r="J30" i="6"/>
  <c r="K30" i="6" s="1"/>
  <c r="J34" i="6"/>
  <c r="K34" i="6" s="1"/>
  <c r="J50" i="6"/>
  <c r="K50" i="6" s="1"/>
  <c r="J48" i="6"/>
  <c r="K48" i="6" s="1"/>
  <c r="J41" i="6"/>
  <c r="K41" i="6" s="1"/>
  <c r="K36" i="6"/>
  <c r="J36" i="6"/>
  <c r="J4" i="6"/>
  <c r="K4" i="6" s="1"/>
</calcChain>
</file>

<file path=xl/sharedStrings.xml><?xml version="1.0" encoding="utf-8"?>
<sst xmlns="http://schemas.openxmlformats.org/spreadsheetml/2006/main" count="768" uniqueCount="552">
  <si>
    <t>CUSIP</t>
  </si>
  <si>
    <t>Name</t>
  </si>
  <si>
    <t>Ticker</t>
  </si>
  <si>
    <t>ISIN</t>
  </si>
  <si>
    <t>Sector</t>
  </si>
  <si>
    <t>PX_LAST</t>
  </si>
  <si>
    <t>Health Care</t>
  </si>
  <si>
    <t>Industrials</t>
  </si>
  <si>
    <t>Utilities</t>
  </si>
  <si>
    <t>Financials</t>
  </si>
  <si>
    <t>Long Market Value</t>
  </si>
  <si>
    <t>Long Weight</t>
  </si>
  <si>
    <t>Short Shares</t>
  </si>
  <si>
    <t>Short Market Value</t>
  </si>
  <si>
    <t>Short Weight</t>
  </si>
  <si>
    <t>Long Index Swap Terms</t>
  </si>
  <si>
    <t>Trade Date</t>
  </si>
  <si>
    <t>Effective Date</t>
  </si>
  <si>
    <t>Termination Date</t>
  </si>
  <si>
    <t>Settlement Currency</t>
  </si>
  <si>
    <t>USD</t>
  </si>
  <si>
    <t>Index Ticker</t>
  </si>
  <si>
    <t>Floating Base Rate</t>
  </si>
  <si>
    <t>Floating Maturity</t>
  </si>
  <si>
    <t>Spread</t>
  </si>
  <si>
    <t>35 bps</t>
  </si>
  <si>
    <t>-40 bps</t>
  </si>
  <si>
    <t>Day Count</t>
  </si>
  <si>
    <t>Actual/360</t>
  </si>
  <si>
    <t>Counterparty</t>
  </si>
  <si>
    <t>Morgan Stanley Capital Services LLC</t>
  </si>
  <si>
    <t>Short Index Swap Terms</t>
  </si>
  <si>
    <t>Information Technology</t>
  </si>
  <si>
    <t>Communication Services</t>
  </si>
  <si>
    <t>Consumer Discretionary</t>
  </si>
  <si>
    <t>Consumer Staples</t>
  </si>
  <si>
    <t>SEDOL</t>
  </si>
  <si>
    <t>As of Open Date</t>
  </si>
  <si>
    <t>30 September 2021</t>
  </si>
  <si>
    <t>4 October 2021</t>
  </si>
  <si>
    <t>30 September 2023</t>
  </si>
  <si>
    <t>Long Shares</t>
  </si>
  <si>
    <t>Energy</t>
  </si>
  <si>
    <t>DJTLABT</t>
  </si>
  <si>
    <t>DJTSABT</t>
  </si>
  <si>
    <t>Current Index Level</t>
  </si>
  <si>
    <t>GIS</t>
  </si>
  <si>
    <t>General Mills Inc</t>
  </si>
  <si>
    <t>370334104</t>
  </si>
  <si>
    <t>2367026</t>
  </si>
  <si>
    <t>US3703341046</t>
  </si>
  <si>
    <t>SJM</t>
  </si>
  <si>
    <t>J.M. Smucker Co</t>
  </si>
  <si>
    <t>832696405</t>
  </si>
  <si>
    <t>2951452</t>
  </si>
  <si>
    <t>US8326964058</t>
  </si>
  <si>
    <t>DXCM</t>
  </si>
  <si>
    <t>DexCom Inc</t>
  </si>
  <si>
    <t>252131107</t>
  </si>
  <si>
    <t>B0796X4</t>
  </si>
  <si>
    <t>US2521311074</t>
  </si>
  <si>
    <t>ATVI</t>
  </si>
  <si>
    <t>Activision Blizzard Inc</t>
  </si>
  <si>
    <t>00507V109</t>
  </si>
  <si>
    <t>2575818</t>
  </si>
  <si>
    <t>US00507V1098</t>
  </si>
  <si>
    <t>Materials</t>
  </si>
  <si>
    <t>NEM</t>
  </si>
  <si>
    <t>Newmont Corp</t>
  </si>
  <si>
    <t>651639106</t>
  </si>
  <si>
    <t>2636607</t>
  </si>
  <si>
    <t>US6516391066</t>
  </si>
  <si>
    <t>RGLD</t>
  </si>
  <si>
    <t>Royal Gold Inc</t>
  </si>
  <si>
    <t>780287108</t>
  </si>
  <si>
    <t>2755706</t>
  </si>
  <si>
    <t>US7802871084</t>
  </si>
  <si>
    <t>YUM</t>
  </si>
  <si>
    <t>Yum! Brands Inc</t>
  </si>
  <si>
    <t>988498101</t>
  </si>
  <si>
    <t>2098876</t>
  </si>
  <si>
    <t>US9884981013</t>
  </si>
  <si>
    <t>BLDR</t>
  </si>
  <si>
    <t>Builders FirstSource</t>
  </si>
  <si>
    <t>12008R107</t>
  </si>
  <si>
    <t>B0BV2M7</t>
  </si>
  <si>
    <t>US12008R1077</t>
  </si>
  <si>
    <t>NFLX</t>
  </si>
  <si>
    <t>NetFlix Inc</t>
  </si>
  <si>
    <t>64110L106</t>
  </si>
  <si>
    <t>2857817</t>
  </si>
  <si>
    <t>US64110L1061</t>
  </si>
  <si>
    <t>PEN</t>
  </si>
  <si>
    <t>Penumbra Inc</t>
  </si>
  <si>
    <t>70975L107</t>
  </si>
  <si>
    <t>BZ0V201</t>
  </si>
  <si>
    <t>US70975L1070</t>
  </si>
  <si>
    <t>PCG</t>
  </si>
  <si>
    <t>PG&amp;E Corporation</t>
  </si>
  <si>
    <t>69331C108</t>
  </si>
  <si>
    <t>2689560</t>
  </si>
  <si>
    <t>US69331C1080</t>
  </si>
  <si>
    <t>SMAR</t>
  </si>
  <si>
    <t>Smartsheet, Inc.</t>
  </si>
  <si>
    <t>83200N103</t>
  </si>
  <si>
    <t>BFZND98</t>
  </si>
  <si>
    <t>US83200N1037</t>
  </si>
  <si>
    <t>Real Estate</t>
  </si>
  <si>
    <t>ALKS</t>
  </si>
  <si>
    <t>Alkermes plc</t>
  </si>
  <si>
    <t>G01767105</t>
  </si>
  <si>
    <t>B3P6D26</t>
  </si>
  <si>
    <t>IE00B56GVS15</t>
  </si>
  <si>
    <t>DOX</t>
  </si>
  <si>
    <t>Amdocs Ltd</t>
  </si>
  <si>
    <t>G02602103</t>
  </si>
  <si>
    <t>2256908</t>
  </si>
  <si>
    <t>GB0022569080</t>
  </si>
  <si>
    <t>AVA</t>
  </si>
  <si>
    <t>Avista Corp</t>
  </si>
  <si>
    <t>05379B107</t>
  </si>
  <si>
    <t>2942605</t>
  </si>
  <si>
    <t>US05379B1070</t>
  </si>
  <si>
    <t>CPB</t>
  </si>
  <si>
    <t>Campbell Soup Co</t>
  </si>
  <si>
    <t>134429109</t>
  </si>
  <si>
    <t>2162845</t>
  </si>
  <si>
    <t>US1344291091</t>
  </si>
  <si>
    <t>CAG</t>
  </si>
  <si>
    <t>Conagra Brands, Inc</t>
  </si>
  <si>
    <t>205887102</t>
  </si>
  <si>
    <t>2215460</t>
  </si>
  <si>
    <t>US2058871029</t>
  </si>
  <si>
    <t>LVS</t>
  </si>
  <si>
    <t>Las Vegas Sands</t>
  </si>
  <si>
    <t>517834107</t>
  </si>
  <si>
    <t>B02T2J7</t>
  </si>
  <si>
    <t>US5178341070</t>
  </si>
  <si>
    <t>SGEN</t>
  </si>
  <si>
    <t>Seagen Inc.</t>
  </si>
  <si>
    <t>81181C104</t>
  </si>
  <si>
    <t>BLPK4D2</t>
  </si>
  <si>
    <t>US81181C1045</t>
  </si>
  <si>
    <t>TTWO</t>
  </si>
  <si>
    <t>Take-Two Interactive Software</t>
  </si>
  <si>
    <t>874054109</t>
  </si>
  <si>
    <t>2122117</t>
  </si>
  <si>
    <t>US8740541094</t>
  </si>
  <si>
    <t>TXG</t>
  </si>
  <si>
    <t>10X Genomics, Inc.</t>
  </si>
  <si>
    <t>88025U109</t>
  </si>
  <si>
    <t>BKS3RS7</t>
  </si>
  <si>
    <t>US88025U1097</t>
  </si>
  <si>
    <t>ALGN</t>
  </si>
  <si>
    <t>Align Technology Inc</t>
  </si>
  <si>
    <t>016255101</t>
  </si>
  <si>
    <t>2679204</t>
  </si>
  <si>
    <t>US0162551016</t>
  </si>
  <si>
    <t>COTY</t>
  </si>
  <si>
    <t>Coty Inc.</t>
  </si>
  <si>
    <t>222070203</t>
  </si>
  <si>
    <t>BBBSMJ2</t>
  </si>
  <si>
    <t>US2220702037</t>
  </si>
  <si>
    <t>CUBE</t>
  </si>
  <si>
    <t>CubeSmart</t>
  </si>
  <si>
    <t>229663109</t>
  </si>
  <si>
    <t>B6SW913</t>
  </si>
  <si>
    <t>US2296631094</t>
  </si>
  <si>
    <t>HUBS</t>
  </si>
  <si>
    <t>HubSpot Inc</t>
  </si>
  <si>
    <t>443573100</t>
  </si>
  <si>
    <t>BR4T3B3</t>
  </si>
  <si>
    <t>US4435731009</t>
  </si>
  <si>
    <t>PODD</t>
  </si>
  <si>
    <t>INSULET CORP</t>
  </si>
  <si>
    <t>45784P101</t>
  </si>
  <si>
    <t>B1XGNW4</t>
  </si>
  <si>
    <t>US45784P1012</t>
  </si>
  <si>
    <t>ISRG</t>
  </si>
  <si>
    <t>Intuitive Surgical Inc</t>
  </si>
  <si>
    <t>46120E602</t>
  </si>
  <si>
    <t>2871301</t>
  </si>
  <si>
    <t>US46120E6023</t>
  </si>
  <si>
    <t>MDB</t>
  </si>
  <si>
    <t>MongoDB, Inc.</t>
  </si>
  <si>
    <t>60937P106</t>
  </si>
  <si>
    <t>BF2FJ99</t>
  </si>
  <si>
    <t>US60937P1066</t>
  </si>
  <si>
    <t>NTRA</t>
  </si>
  <si>
    <t>Natera, Inc.</t>
  </si>
  <si>
    <t>632307104</t>
  </si>
  <si>
    <t>BYQRG48</t>
  </si>
  <si>
    <t>US6323071042</t>
  </si>
  <si>
    <t>OSH</t>
  </si>
  <si>
    <t>Oak Street Health, Inc.</t>
  </si>
  <si>
    <t>67181A107</t>
  </si>
  <si>
    <t>BN2XDL9</t>
  </si>
  <si>
    <t>US67181A1079</t>
  </si>
  <si>
    <t>OKTA</t>
  </si>
  <si>
    <t>Okta, Inc.</t>
  </si>
  <si>
    <t>679295105</t>
  </si>
  <si>
    <t>BDFZSP1</t>
  </si>
  <si>
    <t>US6792951054</t>
  </si>
  <si>
    <t>PVH</t>
  </si>
  <si>
    <t>PVH Corp</t>
  </si>
  <si>
    <t>693656100</t>
  </si>
  <si>
    <t>B3V9F12</t>
  </si>
  <si>
    <t>US6936561009</t>
  </si>
  <si>
    <t>20230403</t>
  </si>
  <si>
    <t>AKAM</t>
  </si>
  <si>
    <t>Akamai Technologies Inc</t>
  </si>
  <si>
    <t>00971T101</t>
  </si>
  <si>
    <t>2507457</t>
  </si>
  <si>
    <t>US00971T1016</t>
  </si>
  <si>
    <t>AMGN</t>
  </si>
  <si>
    <t>Amgen Inc</t>
  </si>
  <si>
    <t>031162100</t>
  </si>
  <si>
    <t>2023607</t>
  </si>
  <si>
    <t>US0311621009</t>
  </si>
  <si>
    <t>ARW</t>
  </si>
  <si>
    <t>Arrow Electronics Inc</t>
  </si>
  <si>
    <t>042735100</t>
  </si>
  <si>
    <t>2051404</t>
  </si>
  <si>
    <t>US0427351004</t>
  </si>
  <si>
    <t>AZPN</t>
  </si>
  <si>
    <t>Aspen Technology Inc</t>
  </si>
  <si>
    <t>29109X106</t>
  </si>
  <si>
    <t>BP2V812</t>
  </si>
  <si>
    <t>US29109X1063</t>
  </si>
  <si>
    <t>BIIB</t>
  </si>
  <si>
    <t>Biogen Inc</t>
  </si>
  <si>
    <t>09062X103</t>
  </si>
  <si>
    <t>2455965</t>
  </si>
  <si>
    <t>US09062X1037</t>
  </si>
  <si>
    <t>BR</t>
  </si>
  <si>
    <t>Broadridge Financial Solutions Inc.</t>
  </si>
  <si>
    <t>11133T103</t>
  </si>
  <si>
    <t>B1VP7R6</t>
  </si>
  <si>
    <t>US11133T1034</t>
  </si>
  <si>
    <t>BWXT</t>
  </si>
  <si>
    <t>BWX Technologies Inc.</t>
  </si>
  <si>
    <t>05605H100</t>
  </si>
  <si>
    <t>BZ0W624</t>
  </si>
  <si>
    <t>US05605H1005</t>
  </si>
  <si>
    <t>CBOE</t>
  </si>
  <si>
    <t>Cboe Global Markets, Inc</t>
  </si>
  <si>
    <t>12503M108</t>
  </si>
  <si>
    <t>B5834C5</t>
  </si>
  <si>
    <t>US12503M1080</t>
  </si>
  <si>
    <t>CHE</t>
  </si>
  <si>
    <t>Chemed Corp</t>
  </si>
  <si>
    <t>16359R103</t>
  </si>
  <si>
    <t>2190084</t>
  </si>
  <si>
    <t>US16359R1032</t>
  </si>
  <si>
    <t>CRUS</t>
  </si>
  <si>
    <t>Cirrus Logic Inc</t>
  </si>
  <si>
    <t>172755100</t>
  </si>
  <si>
    <t>2197308</t>
  </si>
  <si>
    <t>US1727551004</t>
  </si>
  <si>
    <t>CSCO</t>
  </si>
  <si>
    <t>Cisco Systems Inc</t>
  </si>
  <si>
    <t>17275R102</t>
  </si>
  <si>
    <t>2198163</t>
  </si>
  <si>
    <t>US17275R1023</t>
  </si>
  <si>
    <t>CLH</t>
  </si>
  <si>
    <t>Clean Harbors Inc</t>
  </si>
  <si>
    <t>184496107</t>
  </si>
  <si>
    <t>2202473</t>
  </si>
  <si>
    <t>US1844961078</t>
  </si>
  <si>
    <t>CME</t>
  </si>
  <si>
    <t>CME Group Inc A</t>
  </si>
  <si>
    <t>12572Q105</t>
  </si>
  <si>
    <t>2965839</t>
  </si>
  <si>
    <t>US12572Q1058</t>
  </si>
  <si>
    <t>GLW</t>
  </si>
  <si>
    <t>Corning Inc</t>
  </si>
  <si>
    <t>219350105</t>
  </si>
  <si>
    <t>2224701</t>
  </si>
  <si>
    <t>US2193501051</t>
  </si>
  <si>
    <t>DRI</t>
  </si>
  <si>
    <t>Darden Restaurants Inc</t>
  </si>
  <si>
    <t>237194105</t>
  </si>
  <si>
    <t>2289874</t>
  </si>
  <si>
    <t>US2371941053</t>
  </si>
  <si>
    <t>DLB</t>
  </si>
  <si>
    <t>Dolby Laboratories A</t>
  </si>
  <si>
    <t>25659T107</t>
  </si>
  <si>
    <t>B04NJM9</t>
  </si>
  <si>
    <t>US25659T1079</t>
  </si>
  <si>
    <t>DPZ</t>
  </si>
  <si>
    <t>Domino's Pizza Inc</t>
  </si>
  <si>
    <t>25754A201</t>
  </si>
  <si>
    <t>B01SD70</t>
  </si>
  <si>
    <t>US25754A2015</t>
  </si>
  <si>
    <t>EA</t>
  </si>
  <si>
    <t>Electronic Arts</t>
  </si>
  <si>
    <t>285512109</t>
  </si>
  <si>
    <t>2310194</t>
  </si>
  <si>
    <t>US2855121099</t>
  </si>
  <si>
    <t>FSLR</t>
  </si>
  <si>
    <t>First Solar Inc</t>
  </si>
  <si>
    <t>336433107</t>
  </si>
  <si>
    <t>B1HMF22</t>
  </si>
  <si>
    <t>US3364331070</t>
  </si>
  <si>
    <t>FCN</t>
  </si>
  <si>
    <t>FTI Consulting</t>
  </si>
  <si>
    <t>302941109</t>
  </si>
  <si>
    <t>2351449</t>
  </si>
  <si>
    <t>US3029411093</t>
  </si>
  <si>
    <t>HSY</t>
  </si>
  <si>
    <t>Hershey Foods Corp</t>
  </si>
  <si>
    <t>427866108</t>
  </si>
  <si>
    <t>2422806</t>
  </si>
  <si>
    <t>US4278661081</t>
  </si>
  <si>
    <t>JNPR</t>
  </si>
  <si>
    <t>Juniper Networks Inc</t>
  </si>
  <si>
    <t>48203R104</t>
  </si>
  <si>
    <t>2431846</t>
  </si>
  <si>
    <t>US48203R1041</t>
  </si>
  <si>
    <t>LANC</t>
  </si>
  <si>
    <t>Lancaster Colony Corp</t>
  </si>
  <si>
    <t>513847103</t>
  </si>
  <si>
    <t>2503206</t>
  </si>
  <si>
    <t>US5138471033</t>
  </si>
  <si>
    <t>MPC</t>
  </si>
  <si>
    <t>Marathon Petroleum Corp.</t>
  </si>
  <si>
    <t>56585A102</t>
  </si>
  <si>
    <t>B3K3L40</t>
  </si>
  <si>
    <t>US56585A1025</t>
  </si>
  <si>
    <t>MCD</t>
  </si>
  <si>
    <t>McDonald's Corp</t>
  </si>
  <si>
    <t>580135101</t>
  </si>
  <si>
    <t>2550707</t>
  </si>
  <si>
    <t>US5801351017</t>
  </si>
  <si>
    <t>MSI</t>
  </si>
  <si>
    <t>Motorola Solutions Inc</t>
  </si>
  <si>
    <t>620076307</t>
  </si>
  <si>
    <t>B5BKPQ4</t>
  </si>
  <si>
    <t>US6200763075</t>
  </si>
  <si>
    <t>NEU</t>
  </si>
  <si>
    <t>NewMarket Corp</t>
  </si>
  <si>
    <t>651587107</t>
  </si>
  <si>
    <t>B01CGF1</t>
  </si>
  <si>
    <t>US6515871076</t>
  </si>
  <si>
    <t>ORCL</t>
  </si>
  <si>
    <t>Oracle Corp</t>
  </si>
  <si>
    <t>68389X105</t>
  </si>
  <si>
    <t>2661568</t>
  </si>
  <si>
    <t>US68389X1054</t>
  </si>
  <si>
    <t>RSG</t>
  </si>
  <si>
    <t>Republic Services Inc</t>
  </si>
  <si>
    <t>760759100</t>
  </si>
  <si>
    <t>2262530</t>
  </si>
  <si>
    <t>US7607591002</t>
  </si>
  <si>
    <t>ROL</t>
  </si>
  <si>
    <t>Rollins Inc</t>
  </si>
  <si>
    <t>775711104</t>
  </si>
  <si>
    <t>2747305</t>
  </si>
  <si>
    <t>US7757111049</t>
  </si>
  <si>
    <t>SO</t>
  </si>
  <si>
    <t>Southern Co</t>
  </si>
  <si>
    <t>842587107</t>
  </si>
  <si>
    <t>2829601</t>
  </si>
  <si>
    <t>US8425871071</t>
  </si>
  <si>
    <t>ULTA</t>
  </si>
  <si>
    <t>Ulta Beauty, Inc</t>
  </si>
  <si>
    <t>90384S303</t>
  </si>
  <si>
    <t>B28TS42</t>
  </si>
  <si>
    <t>US90384S3031</t>
  </si>
  <si>
    <t>UNP</t>
  </si>
  <si>
    <t>Union Pacific Corp</t>
  </si>
  <si>
    <t>907818108</t>
  </si>
  <si>
    <t>2914734</t>
  </si>
  <si>
    <t>US9078181081</t>
  </si>
  <si>
    <t>VLO</t>
  </si>
  <si>
    <t>Valero Energy Corp</t>
  </si>
  <si>
    <t>91913Y100</t>
  </si>
  <si>
    <t>2041364</t>
  </si>
  <si>
    <t>US91913Y1001</t>
  </si>
  <si>
    <t>VRTX</t>
  </si>
  <si>
    <t>Vertex Pharmaceuticals Inc</t>
  </si>
  <si>
    <t>92532F100</t>
  </si>
  <si>
    <t>2931034</t>
  </si>
  <si>
    <t>US92532F1003</t>
  </si>
  <si>
    <t>WM</t>
  </si>
  <si>
    <t>Waste Management Inc</t>
  </si>
  <si>
    <t>94106L109</t>
  </si>
  <si>
    <t>2937667</t>
  </si>
  <si>
    <t>US94106L1098</t>
  </si>
  <si>
    <t>AMD</t>
  </si>
  <si>
    <t>Advanced Micro Devices</t>
  </si>
  <si>
    <t>007903107</t>
  </si>
  <si>
    <t>2007849</t>
  </si>
  <si>
    <t>US0079031078</t>
  </si>
  <si>
    <t>AMAT</t>
  </si>
  <si>
    <t>Applied Materials Inc</t>
  </si>
  <si>
    <t>038222105</t>
  </si>
  <si>
    <t>2046552</t>
  </si>
  <si>
    <t>US0382221051</t>
  </si>
  <si>
    <t>ASAN</t>
  </si>
  <si>
    <t>Asana, Inc. Class A</t>
  </si>
  <si>
    <t>04342Y104</t>
  </si>
  <si>
    <t>BLFDQC4</t>
  </si>
  <si>
    <t>US04342Y1047</t>
  </si>
  <si>
    <t>AXON</t>
  </si>
  <si>
    <t>Axon Enterprise Inc</t>
  </si>
  <si>
    <t>05464C101</t>
  </si>
  <si>
    <t>BDT5S35</t>
  </si>
  <si>
    <t>US05464C1018</t>
  </si>
  <si>
    <t>BJ</t>
  </si>
  <si>
    <t>BJ's Wholesale Club Holdings</t>
  </si>
  <si>
    <t>05550J101</t>
  </si>
  <si>
    <t>BFZNZF8</t>
  </si>
  <si>
    <t>US05550J1016</t>
  </si>
  <si>
    <t>BPMC</t>
  </si>
  <si>
    <t>Blueprint Medicines Corporation</t>
  </si>
  <si>
    <t>09627Y109</t>
  </si>
  <si>
    <t>BWY52P3</t>
  </si>
  <si>
    <t>US09627Y1091</t>
  </si>
  <si>
    <t>COIN</t>
  </si>
  <si>
    <t>Coinbase Global, Inc  Class A</t>
  </si>
  <si>
    <t>19260Q107</t>
  </si>
  <si>
    <t>BMC9P69</t>
  </si>
  <si>
    <t>US19260Q1076</t>
  </si>
  <si>
    <t>DASH</t>
  </si>
  <si>
    <t>DoorDash, Inc. Class A</t>
  </si>
  <si>
    <t>25809K105</t>
  </si>
  <si>
    <t>BN13P03</t>
  </si>
  <si>
    <t>US25809K1051</t>
  </si>
  <si>
    <t>EIX</t>
  </si>
  <si>
    <t>Edison Intl</t>
  </si>
  <si>
    <t>281020107</t>
  </si>
  <si>
    <t>2829515</t>
  </si>
  <si>
    <t>US2810201077</t>
  </si>
  <si>
    <t>EXAS</t>
  </si>
  <si>
    <t>Exact Sciences Corp</t>
  </si>
  <si>
    <t>30063P105</t>
  </si>
  <si>
    <t>2719951</t>
  </si>
  <si>
    <t>US30063P1057</t>
  </si>
  <si>
    <t>FND</t>
  </si>
  <si>
    <t>Floor &amp; Decor Holdings, Inc.-A</t>
  </si>
  <si>
    <t>339750101</t>
  </si>
  <si>
    <t>BYQHP96</t>
  </si>
  <si>
    <t>US3397501012</t>
  </si>
  <si>
    <t>GME</t>
  </si>
  <si>
    <t>GameStop Corp A</t>
  </si>
  <si>
    <t>36467W109</t>
  </si>
  <si>
    <t>B0LLFT5</t>
  </si>
  <si>
    <t>US36467W1099</t>
  </si>
  <si>
    <t>GFS</t>
  </si>
  <si>
    <t>GlobalFoundries Inc.</t>
  </si>
  <si>
    <t>G39387108</t>
  </si>
  <si>
    <t>BMW7F63</t>
  </si>
  <si>
    <t>KYG393871085</t>
  </si>
  <si>
    <t>ILMN</t>
  </si>
  <si>
    <t>Illumina Inc</t>
  </si>
  <si>
    <t>452327109</t>
  </si>
  <si>
    <t>2613990</t>
  </si>
  <si>
    <t>US4523271090</t>
  </si>
  <si>
    <t>LRCX</t>
  </si>
  <si>
    <t>Lam Research Corp</t>
  </si>
  <si>
    <t>512807108</t>
  </si>
  <si>
    <t>2502247</t>
  </si>
  <si>
    <t>US5128071082</t>
  </si>
  <si>
    <t>LSCC</t>
  </si>
  <si>
    <t>Lattice Semiconductor Co</t>
  </si>
  <si>
    <t>518415104</t>
  </si>
  <si>
    <t>2506658</t>
  </si>
  <si>
    <t>US5184151042</t>
  </si>
  <si>
    <t>MSTR</t>
  </si>
  <si>
    <t>MicroStrategy Inc A</t>
  </si>
  <si>
    <t>594972408</t>
  </si>
  <si>
    <t>2974329</t>
  </si>
  <si>
    <t>US5949724083</t>
  </si>
  <si>
    <t>MCO</t>
  </si>
  <si>
    <t>Moody's Corp</t>
  </si>
  <si>
    <t>615369105</t>
  </si>
  <si>
    <t>2252058</t>
  </si>
  <si>
    <t>US6153691059</t>
  </si>
  <si>
    <t>MSCI</t>
  </si>
  <si>
    <t>MSCI Inc</t>
  </si>
  <si>
    <t>55354G100</t>
  </si>
  <si>
    <t>B2972D2</t>
  </si>
  <si>
    <t>US55354G1004</t>
  </si>
  <si>
    <t>NEE</t>
  </si>
  <si>
    <t>NextEra Energy Inc</t>
  </si>
  <si>
    <t>65339F101</t>
  </si>
  <si>
    <t>2328915</t>
  </si>
  <si>
    <t>US65339F1012</t>
  </si>
  <si>
    <t>NVDA</t>
  </si>
  <si>
    <t>Nvidia Corp</t>
  </si>
  <si>
    <t>67066G104</t>
  </si>
  <si>
    <t>2379504</t>
  </si>
  <si>
    <t>US67066G1040</t>
  </si>
  <si>
    <t>RRC</t>
  </si>
  <si>
    <t>Range Resources Corp</t>
  </si>
  <si>
    <t>75281A109</t>
  </si>
  <si>
    <t>2523334</t>
  </si>
  <si>
    <t>US75281A1097</t>
  </si>
  <si>
    <t>RBLX</t>
  </si>
  <si>
    <t>Roblox Corporation</t>
  </si>
  <si>
    <t>771049103</t>
  </si>
  <si>
    <t>BMWBC20</t>
  </si>
  <si>
    <t>US7710491033</t>
  </si>
  <si>
    <t>S</t>
  </si>
  <si>
    <t>SentinelOne Inc.</t>
  </si>
  <si>
    <t>81730H109</t>
  </si>
  <si>
    <t>BP7L1B8</t>
  </si>
  <si>
    <t>US81730H1095</t>
  </si>
  <si>
    <t>SWAV</t>
  </si>
  <si>
    <t>Shockwave Medical, Inc.</t>
  </si>
  <si>
    <t>82489T104</t>
  </si>
  <si>
    <t>BHLNZ89</t>
  </si>
  <si>
    <t>US82489T1043</t>
  </si>
  <si>
    <t>SNAP</t>
  </si>
  <si>
    <t>Snap, Inc.</t>
  </si>
  <si>
    <t>83304A106</t>
  </si>
  <si>
    <t>BD8DJ71</t>
  </si>
  <si>
    <t>US83304A1060</t>
  </si>
  <si>
    <t>SFM</t>
  </si>
  <si>
    <t>Sprouts Farmers Markets Inc</t>
  </si>
  <si>
    <t>85208M102</t>
  </si>
  <si>
    <t>BCGCR79</t>
  </si>
  <si>
    <t>US85208M1027</t>
  </si>
  <si>
    <t>STAA</t>
  </si>
  <si>
    <t>Staar Surgical Co</t>
  </si>
  <si>
    <t>852312305</t>
  </si>
  <si>
    <t>2836292</t>
  </si>
  <si>
    <t>US8523123052</t>
  </si>
  <si>
    <t>TTEK</t>
  </si>
  <si>
    <t>Tetra Tech Inc</t>
  </si>
  <si>
    <t>88162G103</t>
  </si>
  <si>
    <t>2883890</t>
  </si>
  <si>
    <t>US88162G1031</t>
  </si>
  <si>
    <t>TTD</t>
  </si>
  <si>
    <t>The Trade Desk, Inc.</t>
  </si>
  <si>
    <t>88339J105</t>
  </si>
  <si>
    <t>BD8FDD1</t>
  </si>
  <si>
    <t>US88339J1051</t>
  </si>
  <si>
    <t>VEEV</t>
  </si>
  <si>
    <t>Veeva Systems Inc A</t>
  </si>
  <si>
    <t>922475108</t>
  </si>
  <si>
    <t>BFH3N85</t>
  </si>
  <si>
    <t>US9224751084</t>
  </si>
  <si>
    <t>Z</t>
  </si>
  <si>
    <t>Zillow Group Inc C</t>
  </si>
  <si>
    <t>98954M200</t>
  </si>
  <si>
    <t>BYXJF62</t>
  </si>
  <si>
    <t>US98954M2008</t>
  </si>
  <si>
    <t>One Month</t>
  </si>
  <si>
    <t>Marked to Market Notional Amount</t>
  </si>
  <si>
    <t>US Federal Funds Effective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</si>
</sst>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#,##0.0000"/>
    <numFmt numFmtId="165" formatCode="_(&quot;$&quot;* #,##0.0000_);_(&quot;$&quot;* \(#,##0.00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49" fontId="0" fillId="0" borderId="0" xfId="0" applyNumberFormat="1" applyAlignment="1">
      <alignment horizontal="center" wrapText="1"/>
    </xf>
    <xf numFmtId="10" fontId="0" fillId="0" borderId="0" xfId="2" applyNumberFormat="1" applyFont="1" applyFill="1" applyAlignment="1">
      <alignment horizontal="center" wrapText="1"/>
    </xf>
    <xf numFmtId="49" fontId="0" fillId="0" borderId="0" xfId="0" applyNumberFormat="1"/>
    <xf numFmtId="44" fontId="0" fillId="0" borderId="0" xfId="1" applyFont="1"/>
    <xf numFmtId="164" fontId="0" fillId="0" borderId="0" xfId="1" applyNumberFormat="1" applyFont="1"/>
    <xf numFmtId="10" fontId="0" fillId="0" borderId="0" xfId="2" applyNumberFormat="1" applyFont="1"/>
    <xf numFmtId="164" fontId="0" fillId="0" borderId="0" xfId="0" applyNumberFormat="1"/>
    <xf numFmtId="10" fontId="0" fillId="0" borderId="0" xfId="1" applyNumberFormat="1" applyFont="1"/>
    <xf numFmtId="4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wrapText="1"/>
    </xf>
    <xf numFmtId="7" fontId="0" fillId="0" borderId="0" xfId="1" applyNumberFormat="1" applyFont="1"/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/>
    <xf numFmtId="15" fontId="0" fillId="0" borderId="4" xfId="0" quotePrefix="1" applyNumberFormat="1" applyBorder="1" applyAlignment="1">
      <alignment horizontal="right"/>
    </xf>
    <xf numFmtId="0" fontId="0" fillId="0" borderId="5" xfId="0" applyBorder="1"/>
    <xf numFmtId="15" fontId="0" fillId="0" borderId="6" xfId="0" quotePrefix="1" applyNumberForma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6" xfId="0" quotePrefix="1" applyBorder="1" applyAlignment="1">
      <alignment horizontal="right"/>
    </xf>
    <xf numFmtId="0" fontId="0" fillId="0" borderId="7" xfId="0" applyBorder="1"/>
    <xf numFmtId="0" fontId="0" fillId="0" borderId="8" xfId="0" applyBorder="1" applyAlignment="1">
      <alignment horizontal="right"/>
    </xf>
    <xf numFmtId="44" fontId="0" fillId="0" borderId="6" xfId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0" fillId="0" borderId="9" xfId="0" applyBorder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E13"/>
  <sheetViews>
    <sheetView tabSelected="1" workbookViewId="0">
      <selection activeCell="D21" sqref="D21"/>
    </sheetView>
  </sheetViews>
  <sheetFormatPr defaultRowHeight="15" x14ac:dyDescent="0.25"/>
  <cols>
    <col min="1" max="1" width="34.42578125" bestFit="1" customWidth="1"/>
    <col min="2" max="2" width="33" bestFit="1" customWidth="1"/>
    <col min="4" max="4" width="34.42578125" bestFit="1" customWidth="1"/>
    <col min="5" max="5" width="33" bestFit="1" customWidth="1"/>
  </cols>
  <sheetData>
    <row r="1" spans="1:5" ht="15.75" thickBot="1" x14ac:dyDescent="0.3">
      <c r="A1" s="12" t="s">
        <v>15</v>
      </c>
      <c r="B1" s="13"/>
      <c r="D1" s="12" t="s">
        <v>31</v>
      </c>
      <c r="E1" s="13"/>
    </row>
    <row r="2" spans="1:5" x14ac:dyDescent="0.25">
      <c r="A2" s="14" t="s">
        <v>16</v>
      </c>
      <c r="B2" s="15" t="s">
        <v>38</v>
      </c>
      <c r="D2" s="14" t="s">
        <v>16</v>
      </c>
      <c r="E2" s="15" t="s">
        <v>38</v>
      </c>
    </row>
    <row r="3" spans="1:5" x14ac:dyDescent="0.25">
      <c r="A3" s="16" t="s">
        <v>17</v>
      </c>
      <c r="B3" s="17" t="s">
        <v>39</v>
      </c>
      <c r="D3" s="16" t="s">
        <v>17</v>
      </c>
      <c r="E3" s="17" t="s">
        <v>39</v>
      </c>
    </row>
    <row r="4" spans="1:5" x14ac:dyDescent="0.25">
      <c r="A4" s="16" t="s">
        <v>18</v>
      </c>
      <c r="B4" s="15" t="s">
        <v>40</v>
      </c>
      <c r="D4" s="16" t="s">
        <v>18</v>
      </c>
      <c r="E4" s="15" t="s">
        <v>40</v>
      </c>
    </row>
    <row r="5" spans="1:5" x14ac:dyDescent="0.25">
      <c r="A5" s="16" t="s">
        <v>19</v>
      </c>
      <c r="B5" s="18" t="s">
        <v>20</v>
      </c>
      <c r="D5" s="16" t="s">
        <v>19</v>
      </c>
      <c r="E5" s="18" t="s">
        <v>20</v>
      </c>
    </row>
    <row r="6" spans="1:5" x14ac:dyDescent="0.25">
      <c r="A6" s="16" t="s">
        <v>550</v>
      </c>
      <c r="B6" s="22">
        <v>51019632.146600001</v>
      </c>
      <c r="D6" s="16" t="s">
        <v>550</v>
      </c>
      <c r="E6" s="22">
        <v>-29477315.952500001</v>
      </c>
    </row>
    <row r="7" spans="1:5" x14ac:dyDescent="0.25">
      <c r="A7" s="16" t="s">
        <v>21</v>
      </c>
      <c r="B7" s="18" t="s">
        <v>43</v>
      </c>
      <c r="D7" s="16" t="s">
        <v>21</v>
      </c>
      <c r="E7" s="18" t="s">
        <v>44</v>
      </c>
    </row>
    <row r="8" spans="1:5" x14ac:dyDescent="0.25">
      <c r="A8" s="16" t="s">
        <v>45</v>
      </c>
      <c r="B8" s="23">
        <v>3372.0857999999998</v>
      </c>
      <c r="D8" s="16" t="s">
        <v>45</v>
      </c>
      <c r="E8" s="23">
        <v>2343.7478000000001</v>
      </c>
    </row>
    <row r="9" spans="1:5" x14ac:dyDescent="0.25">
      <c r="A9" s="16" t="s">
        <v>22</v>
      </c>
      <c r="B9" s="18" t="s">
        <v>551</v>
      </c>
      <c r="D9" s="16" t="s">
        <v>22</v>
      </c>
      <c r="E9" s="18" t="s">
        <v>551</v>
      </c>
    </row>
    <row r="10" spans="1:5" x14ac:dyDescent="0.25">
      <c r="A10" s="16" t="s">
        <v>23</v>
      </c>
      <c r="B10" s="24" t="s">
        <v>549</v>
      </c>
      <c r="D10" s="16" t="s">
        <v>23</v>
      </c>
      <c r="E10" s="24" t="s">
        <v>549</v>
      </c>
    </row>
    <row r="11" spans="1:5" x14ac:dyDescent="0.25">
      <c r="A11" s="16" t="s">
        <v>24</v>
      </c>
      <c r="B11" s="19" t="s">
        <v>25</v>
      </c>
      <c r="D11" s="16" t="s">
        <v>24</v>
      </c>
      <c r="E11" s="19" t="s">
        <v>26</v>
      </c>
    </row>
    <row r="12" spans="1:5" x14ac:dyDescent="0.25">
      <c r="A12" s="16" t="s">
        <v>27</v>
      </c>
      <c r="B12" s="19" t="s">
        <v>28</v>
      </c>
      <c r="D12" s="16" t="s">
        <v>27</v>
      </c>
      <c r="E12" s="19" t="s">
        <v>28</v>
      </c>
    </row>
    <row r="13" spans="1:5" ht="15.75" thickBot="1" x14ac:dyDescent="0.3">
      <c r="A13" s="20" t="s">
        <v>29</v>
      </c>
      <c r="B13" s="21" t="s">
        <v>30</v>
      </c>
      <c r="D13" s="20" t="s">
        <v>29</v>
      </c>
      <c r="E13" s="21" t="s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K202"/>
  <sheetViews>
    <sheetView workbookViewId="0">
      <pane ySplit="1" topLeftCell="A18" activePane="bottomLeft" state="frozen"/>
      <selection pane="bottomLeft" activeCell="A2" sqref="A2"/>
    </sheetView>
  </sheetViews>
  <sheetFormatPr defaultRowHeight="15" x14ac:dyDescent="0.25"/>
  <cols>
    <col min="1" max="1" width="9" style="3" bestFit="1" customWidth="1"/>
    <col min="2" max="2" width="6.42578125" style="3" bestFit="1" customWidth="1"/>
    <col min="3" max="3" width="33.42578125" style="3" bestFit="1" customWidth="1"/>
    <col min="4" max="4" width="10.85546875" style="3" bestFit="1" customWidth="1"/>
    <col min="5" max="5" width="10.140625" style="3" bestFit="1" customWidth="1"/>
    <col min="6" max="6" width="14.28515625" style="3" bestFit="1" customWidth="1"/>
    <col min="7" max="7" width="22.5703125" style="3" bestFit="1" customWidth="1"/>
    <col min="8" max="8" width="9.85546875" style="4" bestFit="1" customWidth="1"/>
    <col min="9" max="9" width="6.5703125" style="5" bestFit="1" customWidth="1"/>
    <col min="10" max="10" width="8" style="4" bestFit="1" customWidth="1"/>
    <col min="11" max="11" width="7.42578125" style="8" bestFit="1" customWidth="1"/>
  </cols>
  <sheetData>
    <row r="1" spans="1:11" ht="45" x14ac:dyDescent="0.25">
      <c r="A1" s="1" t="s">
        <v>37</v>
      </c>
      <c r="B1" s="1" t="s">
        <v>2</v>
      </c>
      <c r="C1" s="1" t="s">
        <v>1</v>
      </c>
      <c r="D1" s="1" t="s">
        <v>0</v>
      </c>
      <c r="E1" s="1" t="s">
        <v>36</v>
      </c>
      <c r="F1" s="1" t="s">
        <v>3</v>
      </c>
      <c r="G1" s="1" t="s">
        <v>4</v>
      </c>
      <c r="H1" s="9" t="s">
        <v>5</v>
      </c>
      <c r="I1" s="10" t="s">
        <v>41</v>
      </c>
      <c r="J1" s="9" t="s">
        <v>10</v>
      </c>
      <c r="K1" s="2" t="s">
        <v>11</v>
      </c>
    </row>
    <row r="2" spans="1:11" x14ac:dyDescent="0.25">
      <c r="A2" s="3" t="s">
        <v>208</v>
      </c>
      <c r="B2" s="3" t="s">
        <v>299</v>
      </c>
      <c r="C2" s="3" t="s">
        <v>300</v>
      </c>
      <c r="D2" s="3" t="s">
        <v>301</v>
      </c>
      <c r="E2" s="3" t="s">
        <v>302</v>
      </c>
      <c r="F2" s="3" t="s">
        <v>303</v>
      </c>
      <c r="G2" s="3" t="s">
        <v>32</v>
      </c>
      <c r="H2" s="11">
        <v>217.5</v>
      </c>
      <c r="I2" s="7">
        <v>0.104522201186279</v>
      </c>
      <c r="J2" s="4">
        <f t="shared" ref="J2:J33" si="0">$H2*$I2</f>
        <v>22.733578758015682</v>
      </c>
      <c r="K2" s="6">
        <f t="shared" ref="K2:K33" si="1">$J2/3372.0841</f>
        <v>6.7416998164475444E-3</v>
      </c>
    </row>
    <row r="3" spans="1:11" x14ac:dyDescent="0.25">
      <c r="A3" s="3" t="s">
        <v>208</v>
      </c>
      <c r="B3" s="3" t="s">
        <v>138</v>
      </c>
      <c r="C3" s="3" t="s">
        <v>139</v>
      </c>
      <c r="D3" s="3" t="s">
        <v>140</v>
      </c>
      <c r="E3" s="3" t="s">
        <v>141</v>
      </c>
      <c r="F3" s="3" t="s">
        <v>142</v>
      </c>
      <c r="G3" s="3" t="s">
        <v>6</v>
      </c>
      <c r="H3" s="11">
        <v>202.47</v>
      </c>
      <c r="I3" s="7">
        <v>0.106706862768517</v>
      </c>
      <c r="J3" s="4">
        <f t="shared" si="0"/>
        <v>21.604938504741636</v>
      </c>
      <c r="K3" s="6">
        <f t="shared" si="1"/>
        <v>6.4069987177192986E-3</v>
      </c>
    </row>
    <row r="4" spans="1:11" x14ac:dyDescent="0.25">
      <c r="A4" s="3" t="s">
        <v>208</v>
      </c>
      <c r="B4" s="3" t="s">
        <v>61</v>
      </c>
      <c r="C4" s="3" t="s">
        <v>62</v>
      </c>
      <c r="D4" s="3" t="s">
        <v>63</v>
      </c>
      <c r="E4" s="3" t="s">
        <v>64</v>
      </c>
      <c r="F4" s="3" t="s">
        <v>65</v>
      </c>
      <c r="G4" s="3" t="s">
        <v>33</v>
      </c>
      <c r="H4" s="11">
        <v>85.59</v>
      </c>
      <c r="I4" s="7">
        <v>0.22455931065802701</v>
      </c>
      <c r="J4" s="4">
        <f t="shared" si="0"/>
        <v>19.220031399220531</v>
      </c>
      <c r="K4" s="6">
        <f t="shared" si="1"/>
        <v>5.6997485321378938E-3</v>
      </c>
    </row>
    <row r="5" spans="1:11" x14ac:dyDescent="0.25">
      <c r="A5" s="3" t="s">
        <v>208</v>
      </c>
      <c r="B5" s="3" t="s">
        <v>67</v>
      </c>
      <c r="C5" s="3" t="s">
        <v>68</v>
      </c>
      <c r="D5" s="3" t="s">
        <v>69</v>
      </c>
      <c r="E5" s="3" t="s">
        <v>70</v>
      </c>
      <c r="F5" s="3" t="s">
        <v>71</v>
      </c>
      <c r="G5" s="3" t="s">
        <v>66</v>
      </c>
      <c r="H5" s="11">
        <v>49.02</v>
      </c>
      <c r="I5" s="7">
        <v>0.39102544221468499</v>
      </c>
      <c r="J5" s="4">
        <f t="shared" si="0"/>
        <v>19.168067177363859</v>
      </c>
      <c r="K5" s="6">
        <f t="shared" si="1"/>
        <v>5.684338411774445E-3</v>
      </c>
    </row>
    <row r="6" spans="1:11" x14ac:dyDescent="0.25">
      <c r="A6" s="3" t="s">
        <v>208</v>
      </c>
      <c r="B6" s="3" t="s">
        <v>72</v>
      </c>
      <c r="C6" s="3" t="s">
        <v>73</v>
      </c>
      <c r="D6" s="3" t="s">
        <v>74</v>
      </c>
      <c r="E6" s="3" t="s">
        <v>75</v>
      </c>
      <c r="F6" s="3" t="s">
        <v>76</v>
      </c>
      <c r="G6" s="3" t="s">
        <v>66</v>
      </c>
      <c r="H6" s="11">
        <v>129.71</v>
      </c>
      <c r="I6" s="7">
        <v>0.14721662191580201</v>
      </c>
      <c r="J6" s="4">
        <f t="shared" si="0"/>
        <v>19.095468028698679</v>
      </c>
      <c r="K6" s="6">
        <f t="shared" si="1"/>
        <v>5.6628089520954356E-3</v>
      </c>
    </row>
    <row r="7" spans="1:11" x14ac:dyDescent="0.25">
      <c r="A7" s="3" t="s">
        <v>208</v>
      </c>
      <c r="B7" s="3" t="s">
        <v>314</v>
      </c>
      <c r="C7" s="3" t="s">
        <v>315</v>
      </c>
      <c r="D7" s="3" t="s">
        <v>316</v>
      </c>
      <c r="E7" s="3" t="s">
        <v>317</v>
      </c>
      <c r="F7" s="3" t="s">
        <v>318</v>
      </c>
      <c r="G7" s="3" t="s">
        <v>32</v>
      </c>
      <c r="H7" s="11">
        <v>34.42</v>
      </c>
      <c r="I7" s="7">
        <v>0.54994553773194699</v>
      </c>
      <c r="J7" s="4">
        <f t="shared" si="0"/>
        <v>18.929125408733615</v>
      </c>
      <c r="K7" s="6">
        <f t="shared" si="1"/>
        <v>5.6134796308115846E-3</v>
      </c>
    </row>
    <row r="8" spans="1:11" x14ac:dyDescent="0.25">
      <c r="A8" s="3" t="s">
        <v>208</v>
      </c>
      <c r="B8" s="3" t="s">
        <v>304</v>
      </c>
      <c r="C8" s="3" t="s">
        <v>305</v>
      </c>
      <c r="D8" s="3" t="s">
        <v>306</v>
      </c>
      <c r="E8" s="3" t="s">
        <v>307</v>
      </c>
      <c r="F8" s="3" t="s">
        <v>308</v>
      </c>
      <c r="G8" s="3" t="s">
        <v>7</v>
      </c>
      <c r="H8" s="11">
        <v>197.35</v>
      </c>
      <c r="I8" s="7">
        <v>9.5644023611068996E-2</v>
      </c>
      <c r="J8" s="4">
        <f t="shared" si="0"/>
        <v>18.875348059644466</v>
      </c>
      <c r="K8" s="6">
        <f t="shared" si="1"/>
        <v>5.5975318230184314E-3</v>
      </c>
    </row>
    <row r="9" spans="1:11" x14ac:dyDescent="0.25">
      <c r="A9" s="3" t="s">
        <v>208</v>
      </c>
      <c r="B9" s="3" t="s">
        <v>294</v>
      </c>
      <c r="C9" s="3" t="s">
        <v>295</v>
      </c>
      <c r="D9" s="3" t="s">
        <v>296</v>
      </c>
      <c r="E9" s="3" t="s">
        <v>297</v>
      </c>
      <c r="F9" s="3" t="s">
        <v>298</v>
      </c>
      <c r="G9" s="3" t="s">
        <v>33</v>
      </c>
      <c r="H9" s="11">
        <v>120.45</v>
      </c>
      <c r="I9" s="7">
        <v>0.15631129039399999</v>
      </c>
      <c r="J9" s="4">
        <f t="shared" si="0"/>
        <v>18.8276949279573</v>
      </c>
      <c r="K9" s="6">
        <f t="shared" si="1"/>
        <v>5.5834001672607448E-3</v>
      </c>
    </row>
    <row r="10" spans="1:11" x14ac:dyDescent="0.25">
      <c r="A10" s="3" t="s">
        <v>208</v>
      </c>
      <c r="B10" s="3" t="s">
        <v>334</v>
      </c>
      <c r="C10" s="3" t="s">
        <v>335</v>
      </c>
      <c r="D10" s="3" t="s">
        <v>336</v>
      </c>
      <c r="E10" s="3" t="s">
        <v>337</v>
      </c>
      <c r="F10" s="3" t="s">
        <v>338</v>
      </c>
      <c r="G10" s="3" t="s">
        <v>32</v>
      </c>
      <c r="H10" s="11">
        <v>286.13</v>
      </c>
      <c r="I10" s="7">
        <v>6.5556007850090997E-2</v>
      </c>
      <c r="J10" s="4">
        <f t="shared" si="0"/>
        <v>18.757540526146538</v>
      </c>
      <c r="K10" s="6">
        <f t="shared" si="1"/>
        <v>5.5625957033949829E-3</v>
      </c>
    </row>
    <row r="11" spans="1:11" x14ac:dyDescent="0.25">
      <c r="A11" s="3" t="s">
        <v>208</v>
      </c>
      <c r="B11" s="3" t="s">
        <v>143</v>
      </c>
      <c r="C11" s="3" t="s">
        <v>144</v>
      </c>
      <c r="D11" s="3" t="s">
        <v>145</v>
      </c>
      <c r="E11" s="3" t="s">
        <v>146</v>
      </c>
      <c r="F11" s="3" t="s">
        <v>147</v>
      </c>
      <c r="G11" s="3" t="s">
        <v>33</v>
      </c>
      <c r="H11" s="11">
        <v>119.3</v>
      </c>
      <c r="I11" s="7">
        <v>0.15680697718962699</v>
      </c>
      <c r="J11" s="4">
        <f t="shared" si="0"/>
        <v>18.707072378722501</v>
      </c>
      <c r="K11" s="6">
        <f t="shared" si="1"/>
        <v>5.5476292476579992E-3</v>
      </c>
    </row>
    <row r="12" spans="1:11" x14ac:dyDescent="0.25">
      <c r="A12" s="3" t="s">
        <v>208</v>
      </c>
      <c r="B12" s="3" t="s">
        <v>384</v>
      </c>
      <c r="C12" s="3" t="s">
        <v>385</v>
      </c>
      <c r="D12" s="3" t="s">
        <v>386</v>
      </c>
      <c r="E12" s="3" t="s">
        <v>387</v>
      </c>
      <c r="F12" s="3" t="s">
        <v>388</v>
      </c>
      <c r="G12" s="3" t="s">
        <v>7</v>
      </c>
      <c r="H12" s="11">
        <v>163.16999999999999</v>
      </c>
      <c r="I12" s="7">
        <v>0.11462966003723001</v>
      </c>
      <c r="J12" s="4">
        <f t="shared" si="0"/>
        <v>18.704121628274819</v>
      </c>
      <c r="K12" s="6">
        <f t="shared" si="1"/>
        <v>5.5467541952096688E-3</v>
      </c>
    </row>
    <row r="13" spans="1:11" x14ac:dyDescent="0.25">
      <c r="A13" s="3" t="s">
        <v>208</v>
      </c>
      <c r="B13" s="3" t="s">
        <v>339</v>
      </c>
      <c r="C13" s="3" t="s">
        <v>340</v>
      </c>
      <c r="D13" s="3" t="s">
        <v>341</v>
      </c>
      <c r="E13" s="3" t="s">
        <v>342</v>
      </c>
      <c r="F13" s="3" t="s">
        <v>343</v>
      </c>
      <c r="G13" s="3" t="s">
        <v>66</v>
      </c>
      <c r="H13" s="11">
        <v>364.98</v>
      </c>
      <c r="I13" s="7">
        <v>5.1075065877002002E-2</v>
      </c>
      <c r="J13" s="4">
        <f t="shared" si="0"/>
        <v>18.641377543788192</v>
      </c>
      <c r="K13" s="6">
        <f t="shared" si="1"/>
        <v>5.5281472795379542E-3</v>
      </c>
    </row>
    <row r="14" spans="1:11" x14ac:dyDescent="0.25">
      <c r="A14" s="3" t="s">
        <v>208</v>
      </c>
      <c r="B14" s="3" t="s">
        <v>379</v>
      </c>
      <c r="C14" s="3" t="s">
        <v>380</v>
      </c>
      <c r="D14" s="3" t="s">
        <v>381</v>
      </c>
      <c r="E14" s="3" t="s">
        <v>382</v>
      </c>
      <c r="F14" s="3" t="s">
        <v>383</v>
      </c>
      <c r="G14" s="3" t="s">
        <v>6</v>
      </c>
      <c r="H14" s="11">
        <v>315.07</v>
      </c>
      <c r="I14" s="7">
        <v>5.9154342798042998E-2</v>
      </c>
      <c r="J14" s="4">
        <f t="shared" si="0"/>
        <v>18.637758785379408</v>
      </c>
      <c r="K14" s="6">
        <f t="shared" si="1"/>
        <v>5.5270741276528092E-3</v>
      </c>
    </row>
    <row r="15" spans="1:11" x14ac:dyDescent="0.25">
      <c r="A15" s="3" t="s">
        <v>208</v>
      </c>
      <c r="B15" s="3" t="s">
        <v>359</v>
      </c>
      <c r="C15" s="3" t="s">
        <v>360</v>
      </c>
      <c r="D15" s="3" t="s">
        <v>361</v>
      </c>
      <c r="E15" s="3" t="s">
        <v>362</v>
      </c>
      <c r="F15" s="3" t="s">
        <v>363</v>
      </c>
      <c r="G15" s="3" t="s">
        <v>8</v>
      </c>
      <c r="H15" s="11">
        <v>69.58</v>
      </c>
      <c r="I15" s="7">
        <v>0.26732755749794301</v>
      </c>
      <c r="J15" s="4">
        <f t="shared" si="0"/>
        <v>18.600651450706874</v>
      </c>
      <c r="K15" s="6">
        <f t="shared" si="1"/>
        <v>5.5160698544579221E-3</v>
      </c>
    </row>
    <row r="16" spans="1:11" x14ac:dyDescent="0.25">
      <c r="A16" s="3" t="s">
        <v>208</v>
      </c>
      <c r="B16" s="3" t="s">
        <v>324</v>
      </c>
      <c r="C16" s="3" t="s">
        <v>325</v>
      </c>
      <c r="D16" s="3" t="s">
        <v>326</v>
      </c>
      <c r="E16" s="3" t="s">
        <v>327</v>
      </c>
      <c r="F16" s="3" t="s">
        <v>328</v>
      </c>
      <c r="G16" s="3" t="s">
        <v>42</v>
      </c>
      <c r="H16" s="11">
        <v>134.83000000000001</v>
      </c>
      <c r="I16" s="7">
        <v>0.13788070484728701</v>
      </c>
      <c r="J16" s="4">
        <f t="shared" si="0"/>
        <v>18.590455434559708</v>
      </c>
      <c r="K16" s="6">
        <f t="shared" si="1"/>
        <v>5.5130462002889275E-3</v>
      </c>
    </row>
    <row r="17" spans="1:11" x14ac:dyDescent="0.25">
      <c r="A17" s="3" t="s">
        <v>208</v>
      </c>
      <c r="B17" s="3" t="s">
        <v>289</v>
      </c>
      <c r="C17" s="3" t="s">
        <v>290</v>
      </c>
      <c r="D17" s="3" t="s">
        <v>291</v>
      </c>
      <c r="E17" s="3" t="s">
        <v>292</v>
      </c>
      <c r="F17" s="3" t="s">
        <v>293</v>
      </c>
      <c r="G17" s="3" t="s">
        <v>34</v>
      </c>
      <c r="H17" s="11">
        <v>329.87</v>
      </c>
      <c r="I17" s="7">
        <v>5.6216416788227003E-2</v>
      </c>
      <c r="J17" s="4">
        <f t="shared" si="0"/>
        <v>18.544109405932442</v>
      </c>
      <c r="K17" s="6">
        <f t="shared" si="1"/>
        <v>5.499302169223016E-3</v>
      </c>
    </row>
    <row r="18" spans="1:11" x14ac:dyDescent="0.25">
      <c r="A18" s="3" t="s">
        <v>208</v>
      </c>
      <c r="B18" s="3" t="s">
        <v>264</v>
      </c>
      <c r="C18" s="3" t="s">
        <v>265</v>
      </c>
      <c r="D18" s="3" t="s">
        <v>266</v>
      </c>
      <c r="E18" s="3" t="s">
        <v>267</v>
      </c>
      <c r="F18" s="3" t="s">
        <v>268</v>
      </c>
      <c r="G18" s="3" t="s">
        <v>7</v>
      </c>
      <c r="H18" s="11">
        <v>142.56</v>
      </c>
      <c r="I18" s="7">
        <v>0.12965827144457501</v>
      </c>
      <c r="J18" s="4">
        <f t="shared" si="0"/>
        <v>18.484083177138615</v>
      </c>
      <c r="K18" s="6">
        <f t="shared" si="1"/>
        <v>5.4815012404757684E-3</v>
      </c>
    </row>
    <row r="19" spans="1:11" x14ac:dyDescent="0.25">
      <c r="A19" s="3" t="s">
        <v>208</v>
      </c>
      <c r="B19" s="3" t="s">
        <v>254</v>
      </c>
      <c r="C19" s="3" t="s">
        <v>255</v>
      </c>
      <c r="D19" s="3" t="s">
        <v>256</v>
      </c>
      <c r="E19" s="3" t="s">
        <v>257</v>
      </c>
      <c r="F19" s="3" t="s">
        <v>258</v>
      </c>
      <c r="G19" s="3" t="s">
        <v>32</v>
      </c>
      <c r="H19" s="11">
        <v>109.38</v>
      </c>
      <c r="I19" s="7">
        <v>0.168403094992916</v>
      </c>
      <c r="J19" s="4">
        <f t="shared" si="0"/>
        <v>18.41993053032515</v>
      </c>
      <c r="K19" s="6">
        <f t="shared" si="1"/>
        <v>5.4624766121121205E-3</v>
      </c>
    </row>
    <row r="20" spans="1:11" x14ac:dyDescent="0.25">
      <c r="A20" s="3" t="s">
        <v>208</v>
      </c>
      <c r="B20" s="3" t="s">
        <v>46</v>
      </c>
      <c r="C20" s="3" t="s">
        <v>47</v>
      </c>
      <c r="D20" s="3" t="s">
        <v>48</v>
      </c>
      <c r="E20" s="3" t="s">
        <v>49</v>
      </c>
      <c r="F20" s="3" t="s">
        <v>50</v>
      </c>
      <c r="G20" s="3" t="s">
        <v>35</v>
      </c>
      <c r="H20" s="11">
        <v>85.46</v>
      </c>
      <c r="I20" s="7">
        <v>0.21552660115099301</v>
      </c>
      <c r="J20" s="4">
        <f t="shared" si="0"/>
        <v>18.418903334363861</v>
      </c>
      <c r="K20" s="6">
        <f t="shared" si="1"/>
        <v>5.4621719945726916E-3</v>
      </c>
    </row>
    <row r="21" spans="1:11" x14ac:dyDescent="0.25">
      <c r="A21" s="3" t="s">
        <v>208</v>
      </c>
      <c r="B21" s="3" t="s">
        <v>354</v>
      </c>
      <c r="C21" s="3" t="s">
        <v>355</v>
      </c>
      <c r="D21" s="3" t="s">
        <v>356</v>
      </c>
      <c r="E21" s="3" t="s">
        <v>357</v>
      </c>
      <c r="F21" s="3" t="s">
        <v>358</v>
      </c>
      <c r="G21" s="3" t="s">
        <v>7</v>
      </c>
      <c r="H21" s="11">
        <v>37.53</v>
      </c>
      <c r="I21" s="7">
        <v>0.49041615393662802</v>
      </c>
      <c r="J21" s="4">
        <f t="shared" si="0"/>
        <v>18.40531825724165</v>
      </c>
      <c r="K21" s="6">
        <f t="shared" si="1"/>
        <v>5.4581433058688098E-3</v>
      </c>
    </row>
    <row r="22" spans="1:11" x14ac:dyDescent="0.25">
      <c r="A22" s="3" t="s">
        <v>208</v>
      </c>
      <c r="B22" s="3" t="s">
        <v>239</v>
      </c>
      <c r="C22" s="3" t="s">
        <v>240</v>
      </c>
      <c r="D22" s="3" t="s">
        <v>241</v>
      </c>
      <c r="E22" s="3" t="s">
        <v>242</v>
      </c>
      <c r="F22" s="3" t="s">
        <v>243</v>
      </c>
      <c r="G22" s="3" t="s">
        <v>7</v>
      </c>
      <c r="H22" s="11">
        <v>63.04</v>
      </c>
      <c r="I22" s="7">
        <v>0.29165463553121201</v>
      </c>
      <c r="J22" s="4">
        <f t="shared" si="0"/>
        <v>18.385908223887604</v>
      </c>
      <c r="K22" s="6">
        <f t="shared" si="1"/>
        <v>5.4523872117802769E-3</v>
      </c>
    </row>
    <row r="23" spans="1:11" x14ac:dyDescent="0.25">
      <c r="A23" s="3" t="s">
        <v>208</v>
      </c>
      <c r="B23" s="3" t="s">
        <v>259</v>
      </c>
      <c r="C23" s="3" t="s">
        <v>260</v>
      </c>
      <c r="D23" s="3" t="s">
        <v>261</v>
      </c>
      <c r="E23" s="3" t="s">
        <v>262</v>
      </c>
      <c r="F23" s="3" t="s">
        <v>263</v>
      </c>
      <c r="G23" s="3" t="s">
        <v>32</v>
      </c>
      <c r="H23" s="11">
        <v>52.27</v>
      </c>
      <c r="I23" s="7">
        <v>0.351692462353416</v>
      </c>
      <c r="J23" s="4">
        <f t="shared" si="0"/>
        <v>18.382965007213055</v>
      </c>
      <c r="K23" s="6">
        <f t="shared" si="1"/>
        <v>5.4515143934912701E-3</v>
      </c>
    </row>
    <row r="24" spans="1:11" x14ac:dyDescent="0.25">
      <c r="A24" s="3" t="s">
        <v>208</v>
      </c>
      <c r="B24" s="3" t="s">
        <v>309</v>
      </c>
      <c r="C24" s="3" t="s">
        <v>310</v>
      </c>
      <c r="D24" s="3" t="s">
        <v>311</v>
      </c>
      <c r="E24" s="3" t="s">
        <v>312</v>
      </c>
      <c r="F24" s="3" t="s">
        <v>313</v>
      </c>
      <c r="G24" s="3" t="s">
        <v>35</v>
      </c>
      <c r="H24" s="11">
        <v>254.41</v>
      </c>
      <c r="I24" s="7">
        <v>7.1970666080683005E-2</v>
      </c>
      <c r="J24" s="4">
        <f t="shared" si="0"/>
        <v>18.310057157586563</v>
      </c>
      <c r="K24" s="6">
        <f t="shared" si="1"/>
        <v>5.4298933877676902E-3</v>
      </c>
    </row>
    <row r="25" spans="1:11" x14ac:dyDescent="0.25">
      <c r="A25" s="3" t="s">
        <v>208</v>
      </c>
      <c r="B25" s="3" t="s">
        <v>51</v>
      </c>
      <c r="C25" s="3" t="s">
        <v>52</v>
      </c>
      <c r="D25" s="3" t="s">
        <v>53</v>
      </c>
      <c r="E25" s="3" t="s">
        <v>54</v>
      </c>
      <c r="F25" s="3" t="s">
        <v>55</v>
      </c>
      <c r="G25" s="3" t="s">
        <v>35</v>
      </c>
      <c r="H25" s="11">
        <v>157.37</v>
      </c>
      <c r="I25" s="7">
        <v>0.11596613556969999</v>
      </c>
      <c r="J25" s="4">
        <f t="shared" si="0"/>
        <v>18.249590754603688</v>
      </c>
      <c r="K25" s="6">
        <f t="shared" si="1"/>
        <v>5.4119619242603374E-3</v>
      </c>
    </row>
    <row r="26" spans="1:11" x14ac:dyDescent="0.25">
      <c r="A26" s="3" t="s">
        <v>208</v>
      </c>
      <c r="B26" s="3" t="s">
        <v>374</v>
      </c>
      <c r="C26" s="3" t="s">
        <v>375</v>
      </c>
      <c r="D26" s="3" t="s">
        <v>376</v>
      </c>
      <c r="E26" s="3" t="s">
        <v>377</v>
      </c>
      <c r="F26" s="3" t="s">
        <v>378</v>
      </c>
      <c r="G26" s="3" t="s">
        <v>42</v>
      </c>
      <c r="H26" s="11">
        <v>139.6</v>
      </c>
      <c r="I26" s="7">
        <v>0.130686295193125</v>
      </c>
      <c r="J26" s="4">
        <f t="shared" si="0"/>
        <v>18.243806808960247</v>
      </c>
      <c r="K26" s="6">
        <f t="shared" si="1"/>
        <v>5.4102466806685654E-3</v>
      </c>
    </row>
    <row r="27" spans="1:11" x14ac:dyDescent="0.25">
      <c r="A27" s="3" t="s">
        <v>208</v>
      </c>
      <c r="B27" s="3" t="s">
        <v>249</v>
      </c>
      <c r="C27" s="3" t="s">
        <v>250</v>
      </c>
      <c r="D27" s="3" t="s">
        <v>251</v>
      </c>
      <c r="E27" s="3" t="s">
        <v>252</v>
      </c>
      <c r="F27" s="3" t="s">
        <v>253</v>
      </c>
      <c r="G27" s="3" t="s">
        <v>6</v>
      </c>
      <c r="H27" s="11">
        <v>537.75</v>
      </c>
      <c r="I27" s="7">
        <v>3.3851242171153997E-2</v>
      </c>
      <c r="J27" s="4">
        <f t="shared" si="0"/>
        <v>18.203505477538062</v>
      </c>
      <c r="K27" s="6">
        <f t="shared" si="1"/>
        <v>5.3982952197242241E-3</v>
      </c>
    </row>
    <row r="28" spans="1:11" x14ac:dyDescent="0.25">
      <c r="A28" s="3" t="s">
        <v>208</v>
      </c>
      <c r="B28" s="3" t="s">
        <v>349</v>
      </c>
      <c r="C28" s="3" t="s">
        <v>350</v>
      </c>
      <c r="D28" s="3" t="s">
        <v>351</v>
      </c>
      <c r="E28" s="3" t="s">
        <v>352</v>
      </c>
      <c r="F28" s="3" t="s">
        <v>353</v>
      </c>
      <c r="G28" s="3" t="s">
        <v>7</v>
      </c>
      <c r="H28" s="11">
        <v>135.22</v>
      </c>
      <c r="I28" s="7">
        <v>0.13445296824443201</v>
      </c>
      <c r="J28" s="4">
        <f t="shared" si="0"/>
        <v>18.180730366012096</v>
      </c>
      <c r="K28" s="6">
        <f t="shared" si="1"/>
        <v>5.39154120326124E-3</v>
      </c>
    </row>
    <row r="29" spans="1:11" x14ac:dyDescent="0.25">
      <c r="A29" s="3" t="s">
        <v>208</v>
      </c>
      <c r="B29" s="3" t="s">
        <v>344</v>
      </c>
      <c r="C29" s="3" t="s">
        <v>345</v>
      </c>
      <c r="D29" s="3" t="s">
        <v>346</v>
      </c>
      <c r="E29" s="3" t="s">
        <v>347</v>
      </c>
      <c r="F29" s="3" t="s">
        <v>348</v>
      </c>
      <c r="G29" s="3" t="s">
        <v>32</v>
      </c>
      <c r="H29" s="11">
        <v>92.92</v>
      </c>
      <c r="I29" s="7">
        <v>0.195380289821765</v>
      </c>
      <c r="J29" s="4">
        <f t="shared" si="0"/>
        <v>18.154736530238406</v>
      </c>
      <c r="K29" s="6">
        <f t="shared" si="1"/>
        <v>5.3838326660472094E-3</v>
      </c>
    </row>
    <row r="30" spans="1:11" x14ac:dyDescent="0.25">
      <c r="A30" s="3" t="s">
        <v>208</v>
      </c>
      <c r="B30" s="3" t="s">
        <v>224</v>
      </c>
      <c r="C30" s="3" t="s">
        <v>225</v>
      </c>
      <c r="D30" s="3" t="s">
        <v>226</v>
      </c>
      <c r="E30" s="3" t="s">
        <v>227</v>
      </c>
      <c r="F30" s="3" t="s">
        <v>228</v>
      </c>
      <c r="G30" s="3" t="s">
        <v>32</v>
      </c>
      <c r="H30" s="11">
        <v>228.87</v>
      </c>
      <c r="I30" s="7">
        <v>7.9290722831457994E-2</v>
      </c>
      <c r="J30" s="4">
        <f t="shared" si="0"/>
        <v>18.14726773443579</v>
      </c>
      <c r="K30" s="6">
        <f t="shared" si="1"/>
        <v>5.3816177759136519E-3</v>
      </c>
    </row>
    <row r="31" spans="1:11" x14ac:dyDescent="0.25">
      <c r="A31" s="3" t="s">
        <v>208</v>
      </c>
      <c r="B31" s="3" t="s">
        <v>329</v>
      </c>
      <c r="C31" s="3" t="s">
        <v>330</v>
      </c>
      <c r="D31" s="3" t="s">
        <v>331</v>
      </c>
      <c r="E31" s="3" t="s">
        <v>332</v>
      </c>
      <c r="F31" s="3" t="s">
        <v>333</v>
      </c>
      <c r="G31" s="3" t="s">
        <v>34</v>
      </c>
      <c r="H31" s="11">
        <v>279.61</v>
      </c>
      <c r="I31" s="7">
        <v>6.4872876799019999E-2</v>
      </c>
      <c r="J31" s="4">
        <f t="shared" si="0"/>
        <v>18.139105081773984</v>
      </c>
      <c r="K31" s="6">
        <f t="shared" si="1"/>
        <v>5.3791971207877006E-3</v>
      </c>
    </row>
    <row r="32" spans="1:11" x14ac:dyDescent="0.25">
      <c r="A32" s="3" t="s">
        <v>208</v>
      </c>
      <c r="B32" s="3" t="s">
        <v>279</v>
      </c>
      <c r="C32" s="3" t="s">
        <v>280</v>
      </c>
      <c r="D32" s="3" t="s">
        <v>281</v>
      </c>
      <c r="E32" s="3" t="s">
        <v>282</v>
      </c>
      <c r="F32" s="3" t="s">
        <v>283</v>
      </c>
      <c r="G32" s="3" t="s">
        <v>34</v>
      </c>
      <c r="H32" s="11">
        <v>155.16</v>
      </c>
      <c r="I32" s="7">
        <v>0.11671692792298401</v>
      </c>
      <c r="J32" s="4">
        <f t="shared" si="0"/>
        <v>18.109798536530199</v>
      </c>
      <c r="K32" s="6">
        <f t="shared" si="1"/>
        <v>5.3705061912691322E-3</v>
      </c>
    </row>
    <row r="33" spans="1:11" x14ac:dyDescent="0.25">
      <c r="A33" s="3" t="s">
        <v>208</v>
      </c>
      <c r="B33" s="3" t="s">
        <v>319</v>
      </c>
      <c r="C33" s="3" t="s">
        <v>320</v>
      </c>
      <c r="D33" s="3" t="s">
        <v>321</v>
      </c>
      <c r="E33" s="3" t="s">
        <v>322</v>
      </c>
      <c r="F33" s="3" t="s">
        <v>323</v>
      </c>
      <c r="G33" s="3" t="s">
        <v>35</v>
      </c>
      <c r="H33" s="11">
        <v>202.88</v>
      </c>
      <c r="I33" s="7">
        <v>8.9233235743353997E-2</v>
      </c>
      <c r="J33" s="4">
        <f t="shared" si="0"/>
        <v>18.103638867611657</v>
      </c>
      <c r="K33" s="6">
        <f t="shared" si="1"/>
        <v>5.3686795259974855E-3</v>
      </c>
    </row>
    <row r="34" spans="1:11" x14ac:dyDescent="0.25">
      <c r="A34" s="3" t="s">
        <v>208</v>
      </c>
      <c r="B34" s="3" t="s">
        <v>219</v>
      </c>
      <c r="C34" s="3" t="s">
        <v>220</v>
      </c>
      <c r="D34" s="3" t="s">
        <v>221</v>
      </c>
      <c r="E34" s="3" t="s">
        <v>222</v>
      </c>
      <c r="F34" s="3" t="s">
        <v>223</v>
      </c>
      <c r="G34" s="3" t="s">
        <v>32</v>
      </c>
      <c r="H34" s="11">
        <v>124.87</v>
      </c>
      <c r="I34" s="7">
        <v>0.144960097767169</v>
      </c>
      <c r="J34" s="4">
        <f t="shared" ref="J34:J51" si="2">$H34*$I34</f>
        <v>18.101167408186395</v>
      </c>
      <c r="K34" s="6">
        <f t="shared" ref="K34:K51" si="3">$J34/3372.0841</f>
        <v>5.3679466085043356E-3</v>
      </c>
    </row>
    <row r="35" spans="1:11" x14ac:dyDescent="0.25">
      <c r="A35" s="3" t="s">
        <v>208</v>
      </c>
      <c r="B35" s="3" t="s">
        <v>244</v>
      </c>
      <c r="C35" s="3" t="s">
        <v>245</v>
      </c>
      <c r="D35" s="3" t="s">
        <v>246</v>
      </c>
      <c r="E35" s="3" t="s">
        <v>247</v>
      </c>
      <c r="F35" s="3" t="s">
        <v>248</v>
      </c>
      <c r="G35" s="3" t="s">
        <v>9</v>
      </c>
      <c r="H35" s="11">
        <v>134.24</v>
      </c>
      <c r="I35" s="7">
        <v>0.13444252367298201</v>
      </c>
      <c r="J35" s="4">
        <f t="shared" si="2"/>
        <v>18.047564377861107</v>
      </c>
      <c r="K35" s="6">
        <f t="shared" si="3"/>
        <v>5.3520504953779493E-3</v>
      </c>
    </row>
    <row r="36" spans="1:11" x14ac:dyDescent="0.25">
      <c r="A36" s="3" t="s">
        <v>208</v>
      </c>
      <c r="B36" s="3" t="s">
        <v>209</v>
      </c>
      <c r="C36" s="3" t="s">
        <v>210</v>
      </c>
      <c r="D36" s="3" t="s">
        <v>211</v>
      </c>
      <c r="E36" s="3" t="s">
        <v>212</v>
      </c>
      <c r="F36" s="3" t="s">
        <v>213</v>
      </c>
      <c r="G36" s="3" t="s">
        <v>32</v>
      </c>
      <c r="H36" s="11">
        <v>78.3</v>
      </c>
      <c r="I36" s="7">
        <v>0.23029655452327399</v>
      </c>
      <c r="J36" s="4">
        <f t="shared" si="2"/>
        <v>18.032220219172352</v>
      </c>
      <c r="K36" s="6">
        <f t="shared" si="3"/>
        <v>5.347500146622189E-3</v>
      </c>
    </row>
    <row r="37" spans="1:11" x14ac:dyDescent="0.25">
      <c r="A37" s="3" t="s">
        <v>208</v>
      </c>
      <c r="B37" s="3" t="s">
        <v>369</v>
      </c>
      <c r="C37" s="3" t="s">
        <v>370</v>
      </c>
      <c r="D37" s="3" t="s">
        <v>371</v>
      </c>
      <c r="E37" s="3" t="s">
        <v>372</v>
      </c>
      <c r="F37" s="3" t="s">
        <v>373</v>
      </c>
      <c r="G37" s="3" t="s">
        <v>7</v>
      </c>
      <c r="H37" s="11">
        <v>201.26</v>
      </c>
      <c r="I37" s="7">
        <v>8.9524033066432002E-2</v>
      </c>
      <c r="J37" s="4">
        <f t="shared" si="2"/>
        <v>18.017606894950102</v>
      </c>
      <c r="K37" s="6">
        <f t="shared" si="3"/>
        <v>5.3431665286610445E-3</v>
      </c>
    </row>
    <row r="38" spans="1:11" x14ac:dyDescent="0.25">
      <c r="A38" s="3" t="s">
        <v>208</v>
      </c>
      <c r="B38" s="3" t="s">
        <v>123</v>
      </c>
      <c r="C38" s="3" t="s">
        <v>124</v>
      </c>
      <c r="D38" s="3" t="s">
        <v>125</v>
      </c>
      <c r="E38" s="3" t="s">
        <v>126</v>
      </c>
      <c r="F38" s="3" t="s">
        <v>127</v>
      </c>
      <c r="G38" s="3" t="s">
        <v>35</v>
      </c>
      <c r="H38" s="11">
        <v>54.98</v>
      </c>
      <c r="I38" s="7">
        <v>0.32623536423046001</v>
      </c>
      <c r="J38" s="4">
        <f t="shared" si="2"/>
        <v>17.936420325390692</v>
      </c>
      <c r="K38" s="6">
        <f t="shared" si="3"/>
        <v>5.3190904477710662E-3</v>
      </c>
    </row>
    <row r="39" spans="1:11" x14ac:dyDescent="0.25">
      <c r="A39" s="3" t="s">
        <v>208</v>
      </c>
      <c r="B39" s="3" t="s">
        <v>284</v>
      </c>
      <c r="C39" s="3" t="s">
        <v>285</v>
      </c>
      <c r="D39" s="3" t="s">
        <v>286</v>
      </c>
      <c r="E39" s="3" t="s">
        <v>287</v>
      </c>
      <c r="F39" s="3" t="s">
        <v>288</v>
      </c>
      <c r="G39" s="3" t="s">
        <v>32</v>
      </c>
      <c r="H39" s="11">
        <v>85.42</v>
      </c>
      <c r="I39" s="7">
        <v>0.20917072845568399</v>
      </c>
      <c r="J39" s="4">
        <f t="shared" si="2"/>
        <v>17.867363624684526</v>
      </c>
      <c r="K39" s="6">
        <f t="shared" si="3"/>
        <v>5.2986115099218686E-3</v>
      </c>
    </row>
    <row r="40" spans="1:11" x14ac:dyDescent="0.25">
      <c r="A40" s="3" t="s">
        <v>208</v>
      </c>
      <c r="B40" s="3" t="s">
        <v>128</v>
      </c>
      <c r="C40" s="3" t="s">
        <v>129</v>
      </c>
      <c r="D40" s="3" t="s">
        <v>130</v>
      </c>
      <c r="E40" s="3" t="s">
        <v>131</v>
      </c>
      <c r="F40" s="3" t="s">
        <v>132</v>
      </c>
      <c r="G40" s="3" t="s">
        <v>35</v>
      </c>
      <c r="H40" s="11">
        <v>37.56</v>
      </c>
      <c r="I40" s="7">
        <v>0.475591812927188</v>
      </c>
      <c r="J40" s="4">
        <f t="shared" si="2"/>
        <v>17.863228493545183</v>
      </c>
      <c r="K40" s="6">
        <f t="shared" si="3"/>
        <v>5.29738522640796E-3</v>
      </c>
    </row>
    <row r="41" spans="1:11" x14ac:dyDescent="0.25">
      <c r="A41" s="3" t="s">
        <v>208</v>
      </c>
      <c r="B41" s="3" t="s">
        <v>108</v>
      </c>
      <c r="C41" s="3" t="s">
        <v>109</v>
      </c>
      <c r="D41" s="3" t="s">
        <v>110</v>
      </c>
      <c r="E41" s="3" t="s">
        <v>111</v>
      </c>
      <c r="F41" s="3" t="s">
        <v>112</v>
      </c>
      <c r="G41" s="3" t="s">
        <v>6</v>
      </c>
      <c r="H41" s="11">
        <v>28.19</v>
      </c>
      <c r="I41" s="7">
        <v>0.63255797048330897</v>
      </c>
      <c r="J41" s="4">
        <f t="shared" si="2"/>
        <v>17.831809187924481</v>
      </c>
      <c r="K41" s="6">
        <f t="shared" si="3"/>
        <v>5.2880677524989612E-3</v>
      </c>
    </row>
    <row r="42" spans="1:11" x14ac:dyDescent="0.25">
      <c r="A42" s="3" t="s">
        <v>208</v>
      </c>
      <c r="B42" s="3" t="s">
        <v>364</v>
      </c>
      <c r="C42" s="3" t="s">
        <v>365</v>
      </c>
      <c r="D42" s="3" t="s">
        <v>366</v>
      </c>
      <c r="E42" s="3" t="s">
        <v>367</v>
      </c>
      <c r="F42" s="3" t="s">
        <v>368</v>
      </c>
      <c r="G42" s="3" t="s">
        <v>34</v>
      </c>
      <c r="H42" s="11">
        <v>545.66999999999996</v>
      </c>
      <c r="I42" s="7">
        <v>3.2563994341008998E-2</v>
      </c>
      <c r="J42" s="4">
        <f t="shared" si="2"/>
        <v>17.769194792058379</v>
      </c>
      <c r="K42" s="6">
        <f t="shared" si="3"/>
        <v>5.2694992963130361E-3</v>
      </c>
    </row>
    <row r="43" spans="1:11" x14ac:dyDescent="0.25">
      <c r="A43" s="3" t="s">
        <v>208</v>
      </c>
      <c r="B43" s="3" t="s">
        <v>77</v>
      </c>
      <c r="C43" s="3" t="s">
        <v>78</v>
      </c>
      <c r="D43" s="3" t="s">
        <v>79</v>
      </c>
      <c r="E43" s="3" t="s">
        <v>80</v>
      </c>
      <c r="F43" s="3" t="s">
        <v>81</v>
      </c>
      <c r="G43" s="3" t="s">
        <v>34</v>
      </c>
      <c r="H43" s="11">
        <v>132.08000000000001</v>
      </c>
      <c r="I43" s="7">
        <v>0.13450521545369201</v>
      </c>
      <c r="J43" s="4">
        <f t="shared" si="2"/>
        <v>17.765448857123644</v>
      </c>
      <c r="K43" s="6">
        <f t="shared" si="3"/>
        <v>5.26838842991005E-3</v>
      </c>
    </row>
    <row r="44" spans="1:11" x14ac:dyDescent="0.25">
      <c r="A44" s="3" t="s">
        <v>208</v>
      </c>
      <c r="B44" s="3" t="s">
        <v>234</v>
      </c>
      <c r="C44" s="3" t="s">
        <v>235</v>
      </c>
      <c r="D44" s="3" t="s">
        <v>236</v>
      </c>
      <c r="E44" s="3" t="s">
        <v>237</v>
      </c>
      <c r="F44" s="3" t="s">
        <v>238</v>
      </c>
      <c r="G44" s="3" t="s">
        <v>7</v>
      </c>
      <c r="H44" s="11">
        <v>146.57</v>
      </c>
      <c r="I44" s="7">
        <v>0.121077277685919</v>
      </c>
      <c r="J44" s="4">
        <f t="shared" si="2"/>
        <v>17.746296590425146</v>
      </c>
      <c r="K44" s="6">
        <f t="shared" si="3"/>
        <v>5.2627087771699244E-3</v>
      </c>
    </row>
    <row r="45" spans="1:11" x14ac:dyDescent="0.25">
      <c r="A45" s="3" t="s">
        <v>208</v>
      </c>
      <c r="B45" s="3" t="s">
        <v>269</v>
      </c>
      <c r="C45" s="3" t="s">
        <v>270</v>
      </c>
      <c r="D45" s="3" t="s">
        <v>271</v>
      </c>
      <c r="E45" s="3" t="s">
        <v>272</v>
      </c>
      <c r="F45" s="3" t="s">
        <v>273</v>
      </c>
      <c r="G45" s="3" t="s">
        <v>9</v>
      </c>
      <c r="H45" s="11">
        <v>191.52</v>
      </c>
      <c r="I45" s="7">
        <v>9.2500192797549993E-2</v>
      </c>
      <c r="J45" s="4">
        <f t="shared" si="2"/>
        <v>17.715636924586775</v>
      </c>
      <c r="K45" s="6">
        <f t="shared" si="3"/>
        <v>5.253616576344218E-3</v>
      </c>
    </row>
    <row r="46" spans="1:11" x14ac:dyDescent="0.25">
      <c r="A46" s="3" t="s">
        <v>208</v>
      </c>
      <c r="B46" s="3" t="s">
        <v>229</v>
      </c>
      <c r="C46" s="3" t="s">
        <v>230</v>
      </c>
      <c r="D46" s="3" t="s">
        <v>231</v>
      </c>
      <c r="E46" s="3" t="s">
        <v>232</v>
      </c>
      <c r="F46" s="3" t="s">
        <v>233</v>
      </c>
      <c r="G46" s="3" t="s">
        <v>6</v>
      </c>
      <c r="H46" s="11">
        <v>278.02999999999997</v>
      </c>
      <c r="I46" s="7">
        <v>6.3639588425900007E-2</v>
      </c>
      <c r="J46" s="4">
        <f t="shared" si="2"/>
        <v>17.693714770052978</v>
      </c>
      <c r="K46" s="6">
        <f t="shared" si="3"/>
        <v>5.2471155064172268E-3</v>
      </c>
    </row>
    <row r="47" spans="1:11" x14ac:dyDescent="0.25">
      <c r="A47" s="3" t="s">
        <v>208</v>
      </c>
      <c r="B47" s="3" t="s">
        <v>118</v>
      </c>
      <c r="C47" s="3" t="s">
        <v>119</v>
      </c>
      <c r="D47" s="3" t="s">
        <v>120</v>
      </c>
      <c r="E47" s="3" t="s">
        <v>121</v>
      </c>
      <c r="F47" s="3" t="s">
        <v>122</v>
      </c>
      <c r="G47" s="3" t="s">
        <v>8</v>
      </c>
      <c r="H47" s="11">
        <v>42.45</v>
      </c>
      <c r="I47" s="7">
        <v>0.41513039271822799</v>
      </c>
      <c r="J47" s="4">
        <f t="shared" si="2"/>
        <v>17.62228517088878</v>
      </c>
      <c r="K47" s="6">
        <f t="shared" si="3"/>
        <v>5.2259328795769893E-3</v>
      </c>
    </row>
    <row r="48" spans="1:11" x14ac:dyDescent="0.25">
      <c r="A48" s="3" t="s">
        <v>208</v>
      </c>
      <c r="B48" s="3" t="s">
        <v>113</v>
      </c>
      <c r="C48" s="3" t="s">
        <v>114</v>
      </c>
      <c r="D48" s="3" t="s">
        <v>115</v>
      </c>
      <c r="E48" s="3" t="s">
        <v>116</v>
      </c>
      <c r="F48" s="3" t="s">
        <v>117</v>
      </c>
      <c r="G48" s="3" t="s">
        <v>32</v>
      </c>
      <c r="H48" s="11">
        <v>96.03</v>
      </c>
      <c r="I48" s="7">
        <v>0.18345119856289699</v>
      </c>
      <c r="J48" s="4">
        <f t="shared" si="2"/>
        <v>17.616818597995</v>
      </c>
      <c r="K48" s="6">
        <f t="shared" si="3"/>
        <v>5.2243117536703784E-3</v>
      </c>
    </row>
    <row r="49" spans="1:11" x14ac:dyDescent="0.25">
      <c r="A49" s="3" t="s">
        <v>208</v>
      </c>
      <c r="B49" s="3" t="s">
        <v>133</v>
      </c>
      <c r="C49" s="3" t="s">
        <v>134</v>
      </c>
      <c r="D49" s="3" t="s">
        <v>135</v>
      </c>
      <c r="E49" s="3" t="s">
        <v>136</v>
      </c>
      <c r="F49" s="3" t="s">
        <v>137</v>
      </c>
      <c r="G49" s="3" t="s">
        <v>34</v>
      </c>
      <c r="H49" s="11">
        <v>57.45</v>
      </c>
      <c r="I49" s="7">
        <v>0.30653181141373298</v>
      </c>
      <c r="J49" s="4">
        <f t="shared" si="2"/>
        <v>17.610252565718959</v>
      </c>
      <c r="K49" s="6">
        <f t="shared" si="3"/>
        <v>5.2223645803255499E-3</v>
      </c>
    </row>
    <row r="50" spans="1:11" x14ac:dyDescent="0.25">
      <c r="A50" s="3" t="s">
        <v>208</v>
      </c>
      <c r="B50" s="3" t="s">
        <v>214</v>
      </c>
      <c r="C50" s="3" t="s">
        <v>215</v>
      </c>
      <c r="D50" s="3" t="s">
        <v>216</v>
      </c>
      <c r="E50" s="3" t="s">
        <v>217</v>
      </c>
      <c r="F50" s="3" t="s">
        <v>218</v>
      </c>
      <c r="G50" s="3" t="s">
        <v>6</v>
      </c>
      <c r="H50" s="11">
        <v>241.75</v>
      </c>
      <c r="I50" s="7">
        <v>7.2833877924546001E-2</v>
      </c>
      <c r="J50" s="4">
        <f t="shared" si="2"/>
        <v>17.607589988258997</v>
      </c>
      <c r="K50" s="6">
        <f t="shared" si="3"/>
        <v>5.2215749862997178E-3</v>
      </c>
    </row>
    <row r="51" spans="1:11" x14ac:dyDescent="0.25">
      <c r="A51" s="3" t="s">
        <v>208</v>
      </c>
      <c r="B51" s="3" t="s">
        <v>274</v>
      </c>
      <c r="C51" s="3" t="s">
        <v>275</v>
      </c>
      <c r="D51" s="3" t="s">
        <v>276</v>
      </c>
      <c r="E51" s="3" t="s">
        <v>277</v>
      </c>
      <c r="F51" s="3" t="s">
        <v>278</v>
      </c>
      <c r="G51" s="3" t="s">
        <v>32</v>
      </c>
      <c r="H51" s="11">
        <v>35.28</v>
      </c>
      <c r="I51" s="7">
        <v>0.49875464185645402</v>
      </c>
      <c r="J51" s="4">
        <f t="shared" si="2"/>
        <v>17.5960637646957</v>
      </c>
      <c r="K51" s="6">
        <f t="shared" si="3"/>
        <v>5.2181568557841422E-3</v>
      </c>
    </row>
    <row r="52" spans="1:11" x14ac:dyDescent="0.25">
      <c r="H52" s="11"/>
      <c r="I52" s="7"/>
      <c r="K52" s="6"/>
    </row>
    <row r="53" spans="1:11" x14ac:dyDescent="0.25">
      <c r="H53" s="11"/>
      <c r="I53" s="7"/>
      <c r="K53" s="6"/>
    </row>
    <row r="54" spans="1:11" x14ac:dyDescent="0.25">
      <c r="H54" s="11"/>
      <c r="I54" s="7"/>
      <c r="K54" s="6"/>
    </row>
    <row r="55" spans="1:11" x14ac:dyDescent="0.25">
      <c r="H55" s="11"/>
      <c r="I55" s="7"/>
      <c r="K55" s="6"/>
    </row>
    <row r="56" spans="1:11" x14ac:dyDescent="0.25">
      <c r="H56" s="11"/>
      <c r="I56" s="7"/>
      <c r="K56" s="6"/>
    </row>
    <row r="57" spans="1:11" x14ac:dyDescent="0.25">
      <c r="H57" s="11"/>
      <c r="I57" s="7"/>
      <c r="K57" s="6"/>
    </row>
    <row r="58" spans="1:11" x14ac:dyDescent="0.25">
      <c r="H58" s="11"/>
      <c r="I58" s="7"/>
      <c r="K58" s="6"/>
    </row>
    <row r="59" spans="1:11" x14ac:dyDescent="0.25">
      <c r="H59" s="11"/>
      <c r="I59" s="7"/>
      <c r="K59" s="6"/>
    </row>
    <row r="60" spans="1:11" x14ac:dyDescent="0.25">
      <c r="H60" s="11"/>
      <c r="I60" s="7"/>
      <c r="K60" s="6"/>
    </row>
    <row r="61" spans="1:11" x14ac:dyDescent="0.25">
      <c r="H61" s="11"/>
      <c r="I61" s="7"/>
      <c r="K61" s="6"/>
    </row>
    <row r="62" spans="1:11" x14ac:dyDescent="0.25">
      <c r="H62" s="11"/>
      <c r="I62" s="7"/>
      <c r="K62" s="6"/>
    </row>
    <row r="63" spans="1:11" x14ac:dyDescent="0.25">
      <c r="H63" s="11"/>
      <c r="I63" s="7"/>
      <c r="K63" s="6"/>
    </row>
    <row r="64" spans="1:11" x14ac:dyDescent="0.25">
      <c r="H64" s="11"/>
      <c r="I64" s="7"/>
      <c r="K64" s="6"/>
    </row>
    <row r="65" spans="8:11" x14ac:dyDescent="0.25">
      <c r="H65" s="11"/>
      <c r="I65" s="7"/>
      <c r="K65" s="6"/>
    </row>
    <row r="66" spans="8:11" x14ac:dyDescent="0.25">
      <c r="H66" s="11"/>
      <c r="I66" s="7"/>
      <c r="K66" s="6"/>
    </row>
    <row r="67" spans="8:11" x14ac:dyDescent="0.25">
      <c r="H67" s="11"/>
      <c r="I67" s="7"/>
      <c r="K67" s="6"/>
    </row>
    <row r="68" spans="8:11" x14ac:dyDescent="0.25">
      <c r="H68" s="11"/>
      <c r="I68" s="7"/>
      <c r="K68" s="6"/>
    </row>
    <row r="69" spans="8:11" x14ac:dyDescent="0.25">
      <c r="H69" s="11"/>
      <c r="I69" s="7"/>
      <c r="K69" s="6"/>
    </row>
    <row r="70" spans="8:11" x14ac:dyDescent="0.25">
      <c r="H70" s="11"/>
      <c r="I70" s="7"/>
      <c r="K70" s="6"/>
    </row>
    <row r="71" spans="8:11" x14ac:dyDescent="0.25">
      <c r="H71" s="11"/>
      <c r="I71" s="7"/>
      <c r="K71" s="6"/>
    </row>
    <row r="72" spans="8:11" x14ac:dyDescent="0.25">
      <c r="H72" s="11"/>
      <c r="I72" s="7"/>
      <c r="K72" s="6"/>
    </row>
    <row r="73" spans="8:11" x14ac:dyDescent="0.25">
      <c r="H73" s="11"/>
      <c r="I73" s="7"/>
      <c r="K73" s="6"/>
    </row>
    <row r="74" spans="8:11" x14ac:dyDescent="0.25">
      <c r="H74" s="11"/>
      <c r="I74" s="7"/>
      <c r="K74" s="6"/>
    </row>
    <row r="75" spans="8:11" x14ac:dyDescent="0.25">
      <c r="H75" s="11"/>
      <c r="I75" s="7"/>
      <c r="K75" s="6"/>
    </row>
    <row r="76" spans="8:11" x14ac:dyDescent="0.25">
      <c r="H76" s="11"/>
      <c r="I76" s="7"/>
      <c r="K76" s="6"/>
    </row>
    <row r="77" spans="8:11" x14ac:dyDescent="0.25">
      <c r="H77" s="11"/>
      <c r="I77" s="7"/>
      <c r="K77" s="6"/>
    </row>
    <row r="78" spans="8:11" x14ac:dyDescent="0.25">
      <c r="H78" s="11"/>
      <c r="I78" s="7"/>
      <c r="K78" s="6"/>
    </row>
    <row r="79" spans="8:11" x14ac:dyDescent="0.25">
      <c r="H79" s="11"/>
      <c r="I79" s="7"/>
      <c r="K79" s="6"/>
    </row>
    <row r="80" spans="8:11" x14ac:dyDescent="0.25">
      <c r="H80" s="11"/>
      <c r="I80" s="7"/>
      <c r="K80" s="6"/>
    </row>
    <row r="81" spans="8:11" x14ac:dyDescent="0.25">
      <c r="H81" s="11"/>
      <c r="I81" s="7"/>
      <c r="K81" s="6"/>
    </row>
    <row r="82" spans="8:11" x14ac:dyDescent="0.25">
      <c r="H82" s="11"/>
      <c r="I82" s="7"/>
      <c r="K82" s="6"/>
    </row>
    <row r="83" spans="8:11" x14ac:dyDescent="0.25">
      <c r="H83" s="11"/>
      <c r="I83" s="7"/>
      <c r="K83" s="6"/>
    </row>
    <row r="84" spans="8:11" x14ac:dyDescent="0.25">
      <c r="H84" s="11"/>
      <c r="I84" s="7"/>
      <c r="K84" s="6"/>
    </row>
    <row r="85" spans="8:11" x14ac:dyDescent="0.25">
      <c r="H85" s="11"/>
      <c r="I85" s="7"/>
      <c r="K85" s="6"/>
    </row>
    <row r="86" spans="8:11" x14ac:dyDescent="0.25">
      <c r="H86" s="11"/>
      <c r="I86" s="7"/>
      <c r="K86" s="6"/>
    </row>
    <row r="87" spans="8:11" x14ac:dyDescent="0.25">
      <c r="H87" s="11"/>
      <c r="I87" s="7"/>
      <c r="K87" s="6"/>
    </row>
    <row r="88" spans="8:11" x14ac:dyDescent="0.25">
      <c r="H88" s="11"/>
      <c r="I88" s="7"/>
      <c r="K88" s="6"/>
    </row>
    <row r="89" spans="8:11" x14ac:dyDescent="0.25">
      <c r="H89" s="11"/>
      <c r="I89" s="7"/>
      <c r="K89" s="6"/>
    </row>
    <row r="90" spans="8:11" x14ac:dyDescent="0.25">
      <c r="H90" s="11"/>
      <c r="I90" s="7"/>
      <c r="K90" s="6"/>
    </row>
    <row r="91" spans="8:11" x14ac:dyDescent="0.25">
      <c r="H91" s="11"/>
      <c r="I91" s="7"/>
      <c r="K91" s="6"/>
    </row>
    <row r="92" spans="8:11" x14ac:dyDescent="0.25">
      <c r="H92" s="11"/>
      <c r="I92" s="7"/>
      <c r="K92" s="6"/>
    </row>
    <row r="93" spans="8:11" x14ac:dyDescent="0.25">
      <c r="H93" s="11"/>
      <c r="I93" s="7"/>
      <c r="K93" s="6"/>
    </row>
    <row r="94" spans="8:11" x14ac:dyDescent="0.25">
      <c r="H94" s="11"/>
      <c r="I94" s="7"/>
      <c r="K94" s="6"/>
    </row>
    <row r="95" spans="8:11" x14ac:dyDescent="0.25">
      <c r="H95" s="11"/>
      <c r="I95" s="7"/>
      <c r="K95" s="6"/>
    </row>
    <row r="96" spans="8:11" x14ac:dyDescent="0.25">
      <c r="H96" s="11"/>
      <c r="I96" s="7"/>
      <c r="K96" s="6"/>
    </row>
    <row r="97" spans="8:11" x14ac:dyDescent="0.25">
      <c r="H97" s="11"/>
      <c r="I97" s="7"/>
      <c r="K97" s="6"/>
    </row>
    <row r="98" spans="8:11" x14ac:dyDescent="0.25">
      <c r="H98" s="11"/>
      <c r="I98" s="7"/>
      <c r="K98" s="6"/>
    </row>
    <row r="99" spans="8:11" x14ac:dyDescent="0.25">
      <c r="H99" s="11"/>
      <c r="I99" s="7"/>
      <c r="K99" s="6"/>
    </row>
    <row r="100" spans="8:11" x14ac:dyDescent="0.25">
      <c r="H100" s="11"/>
      <c r="I100" s="7"/>
      <c r="K100" s="6"/>
    </row>
    <row r="101" spans="8:11" x14ac:dyDescent="0.25">
      <c r="H101" s="11"/>
      <c r="I101" s="7"/>
      <c r="K101" s="6"/>
    </row>
    <row r="102" spans="8:11" x14ac:dyDescent="0.25">
      <c r="H102" s="11"/>
      <c r="I102" s="7"/>
      <c r="K102" s="6"/>
    </row>
    <row r="103" spans="8:11" x14ac:dyDescent="0.25">
      <c r="H103" s="11"/>
      <c r="I103" s="7"/>
      <c r="K103" s="6"/>
    </row>
    <row r="104" spans="8:11" x14ac:dyDescent="0.25">
      <c r="H104" s="11"/>
      <c r="I104" s="7"/>
      <c r="K104" s="6"/>
    </row>
    <row r="105" spans="8:11" x14ac:dyDescent="0.25">
      <c r="H105" s="11"/>
      <c r="I105" s="7"/>
      <c r="K105" s="6"/>
    </row>
    <row r="106" spans="8:11" x14ac:dyDescent="0.25">
      <c r="H106" s="11"/>
      <c r="I106" s="7"/>
      <c r="K106" s="6"/>
    </row>
    <row r="107" spans="8:11" x14ac:dyDescent="0.25">
      <c r="H107" s="11"/>
      <c r="I107" s="7"/>
      <c r="K107" s="6"/>
    </row>
    <row r="108" spans="8:11" x14ac:dyDescent="0.25">
      <c r="H108" s="11"/>
      <c r="I108" s="7"/>
      <c r="K108" s="6"/>
    </row>
    <row r="109" spans="8:11" x14ac:dyDescent="0.25">
      <c r="H109" s="11"/>
      <c r="I109" s="7"/>
      <c r="K109" s="6"/>
    </row>
    <row r="110" spans="8:11" x14ac:dyDescent="0.25">
      <c r="H110" s="11"/>
      <c r="I110" s="7"/>
      <c r="K110" s="6"/>
    </row>
    <row r="111" spans="8:11" x14ac:dyDescent="0.25">
      <c r="H111" s="11"/>
      <c r="I111" s="7"/>
      <c r="K111" s="6"/>
    </row>
    <row r="112" spans="8:11" x14ac:dyDescent="0.25">
      <c r="H112" s="11"/>
      <c r="I112" s="7"/>
      <c r="K112" s="6"/>
    </row>
    <row r="113" spans="8:11" x14ac:dyDescent="0.25">
      <c r="H113" s="11"/>
      <c r="I113" s="7"/>
      <c r="K113" s="6"/>
    </row>
    <row r="114" spans="8:11" x14ac:dyDescent="0.25">
      <c r="H114" s="11"/>
      <c r="I114" s="7"/>
      <c r="K114" s="6"/>
    </row>
    <row r="115" spans="8:11" x14ac:dyDescent="0.25">
      <c r="H115" s="11"/>
      <c r="I115" s="7"/>
      <c r="K115" s="6"/>
    </row>
    <row r="116" spans="8:11" x14ac:dyDescent="0.25">
      <c r="H116" s="11"/>
      <c r="I116" s="7"/>
      <c r="K116" s="6"/>
    </row>
    <row r="117" spans="8:11" x14ac:dyDescent="0.25">
      <c r="H117" s="11"/>
      <c r="I117" s="7"/>
      <c r="K117" s="6"/>
    </row>
    <row r="118" spans="8:11" x14ac:dyDescent="0.25">
      <c r="H118" s="11"/>
      <c r="I118" s="7"/>
      <c r="K118" s="6"/>
    </row>
    <row r="119" spans="8:11" x14ac:dyDescent="0.25">
      <c r="H119" s="11"/>
      <c r="I119" s="7"/>
      <c r="K119" s="6"/>
    </row>
    <row r="120" spans="8:11" x14ac:dyDescent="0.25">
      <c r="H120" s="11"/>
      <c r="I120" s="7"/>
      <c r="K120" s="6"/>
    </row>
    <row r="121" spans="8:11" x14ac:dyDescent="0.25">
      <c r="H121" s="11"/>
      <c r="I121" s="7"/>
      <c r="K121" s="6"/>
    </row>
    <row r="122" spans="8:11" x14ac:dyDescent="0.25">
      <c r="H122" s="11"/>
      <c r="I122" s="7"/>
      <c r="K122" s="6"/>
    </row>
    <row r="123" spans="8:11" x14ac:dyDescent="0.25">
      <c r="H123" s="11"/>
      <c r="I123" s="7"/>
      <c r="K123" s="6"/>
    </row>
    <row r="124" spans="8:11" x14ac:dyDescent="0.25">
      <c r="H124" s="11"/>
      <c r="I124" s="7"/>
      <c r="K124" s="6"/>
    </row>
    <row r="125" spans="8:11" x14ac:dyDescent="0.25">
      <c r="H125" s="11"/>
      <c r="I125" s="7"/>
      <c r="K125" s="6"/>
    </row>
    <row r="126" spans="8:11" x14ac:dyDescent="0.25">
      <c r="H126" s="11"/>
      <c r="I126" s="7"/>
      <c r="K126" s="6"/>
    </row>
    <row r="127" spans="8:11" x14ac:dyDescent="0.25">
      <c r="H127" s="11"/>
      <c r="I127" s="7"/>
      <c r="K127" s="6"/>
    </row>
    <row r="128" spans="8:11" x14ac:dyDescent="0.25">
      <c r="H128" s="11"/>
      <c r="I128" s="7"/>
      <c r="K128" s="6"/>
    </row>
    <row r="129" spans="8:11" x14ac:dyDescent="0.25">
      <c r="H129" s="11"/>
      <c r="I129" s="7"/>
      <c r="K129" s="6"/>
    </row>
    <row r="130" spans="8:11" x14ac:dyDescent="0.25">
      <c r="H130" s="11"/>
      <c r="I130" s="7"/>
      <c r="K130" s="6"/>
    </row>
    <row r="131" spans="8:11" x14ac:dyDescent="0.25">
      <c r="H131" s="11"/>
      <c r="I131" s="7"/>
      <c r="K131" s="6"/>
    </row>
    <row r="132" spans="8:11" x14ac:dyDescent="0.25">
      <c r="H132" s="11"/>
      <c r="I132" s="7"/>
      <c r="K132" s="6"/>
    </row>
    <row r="133" spans="8:11" x14ac:dyDescent="0.25">
      <c r="H133" s="11"/>
      <c r="I133" s="7"/>
      <c r="K133" s="6"/>
    </row>
    <row r="134" spans="8:11" x14ac:dyDescent="0.25">
      <c r="H134" s="11"/>
      <c r="I134" s="7"/>
      <c r="K134" s="6"/>
    </row>
    <row r="135" spans="8:11" x14ac:dyDescent="0.25">
      <c r="H135" s="11"/>
      <c r="I135" s="7"/>
      <c r="K135" s="6"/>
    </row>
    <row r="136" spans="8:11" x14ac:dyDescent="0.25">
      <c r="H136" s="11"/>
      <c r="I136" s="7"/>
      <c r="K136" s="6"/>
    </row>
    <row r="137" spans="8:11" x14ac:dyDescent="0.25">
      <c r="H137" s="11"/>
      <c r="I137" s="7"/>
      <c r="K137" s="6"/>
    </row>
    <row r="138" spans="8:11" x14ac:dyDescent="0.25">
      <c r="H138" s="11"/>
      <c r="I138" s="7"/>
      <c r="K138" s="6"/>
    </row>
    <row r="139" spans="8:11" x14ac:dyDescent="0.25">
      <c r="H139" s="11"/>
      <c r="I139" s="7"/>
      <c r="K139" s="6"/>
    </row>
    <row r="140" spans="8:11" x14ac:dyDescent="0.25">
      <c r="H140" s="11"/>
      <c r="I140" s="7"/>
      <c r="K140" s="6"/>
    </row>
    <row r="141" spans="8:11" x14ac:dyDescent="0.25">
      <c r="H141" s="11"/>
      <c r="I141" s="7"/>
      <c r="K141" s="6"/>
    </row>
    <row r="142" spans="8:11" x14ac:dyDescent="0.25">
      <c r="H142" s="11"/>
      <c r="I142" s="7"/>
      <c r="K142" s="6"/>
    </row>
    <row r="143" spans="8:11" x14ac:dyDescent="0.25">
      <c r="H143" s="11"/>
      <c r="I143" s="7"/>
      <c r="K143" s="6"/>
    </row>
    <row r="144" spans="8:11" x14ac:dyDescent="0.25">
      <c r="H144" s="11"/>
    </row>
    <row r="145" spans="8:11" x14ac:dyDescent="0.25">
      <c r="H145" s="11"/>
      <c r="I145" s="7"/>
      <c r="K145" s="6"/>
    </row>
    <row r="146" spans="8:11" x14ac:dyDescent="0.25">
      <c r="H146" s="11"/>
      <c r="I146" s="7"/>
      <c r="K146" s="6"/>
    </row>
    <row r="147" spans="8:11" x14ac:dyDescent="0.25">
      <c r="H147" s="11"/>
      <c r="I147" s="7"/>
      <c r="K147" s="6"/>
    </row>
    <row r="148" spans="8:11" x14ac:dyDescent="0.25">
      <c r="H148" s="11"/>
      <c r="I148" s="7"/>
      <c r="K148" s="6"/>
    </row>
    <row r="149" spans="8:11" x14ac:dyDescent="0.25">
      <c r="H149" s="11"/>
      <c r="I149" s="7"/>
      <c r="K149" s="6"/>
    </row>
    <row r="150" spans="8:11" x14ac:dyDescent="0.25">
      <c r="H150" s="11"/>
      <c r="I150" s="7"/>
      <c r="K150" s="6"/>
    </row>
    <row r="151" spans="8:11" x14ac:dyDescent="0.25">
      <c r="H151" s="11"/>
      <c r="I151" s="7"/>
      <c r="K151" s="6"/>
    </row>
    <row r="152" spans="8:11" x14ac:dyDescent="0.25">
      <c r="H152" s="11"/>
      <c r="I152" s="7"/>
      <c r="K152" s="6"/>
    </row>
    <row r="153" spans="8:11" x14ac:dyDescent="0.25">
      <c r="H153" s="11"/>
      <c r="I153" s="7"/>
      <c r="K153" s="6"/>
    </row>
    <row r="154" spans="8:11" x14ac:dyDescent="0.25">
      <c r="H154" s="11"/>
      <c r="I154" s="7"/>
      <c r="K154" s="6"/>
    </row>
    <row r="155" spans="8:11" x14ac:dyDescent="0.25">
      <c r="H155" s="11"/>
      <c r="I155" s="7"/>
      <c r="K155" s="6"/>
    </row>
    <row r="156" spans="8:11" x14ac:dyDescent="0.25">
      <c r="H156" s="11"/>
      <c r="I156" s="7"/>
      <c r="K156" s="6"/>
    </row>
    <row r="157" spans="8:11" x14ac:dyDescent="0.25">
      <c r="H157" s="11"/>
      <c r="I157" s="7"/>
      <c r="K157" s="6"/>
    </row>
    <row r="158" spans="8:11" x14ac:dyDescent="0.25">
      <c r="H158" s="11"/>
      <c r="I158" s="7"/>
      <c r="K158" s="6"/>
    </row>
    <row r="159" spans="8:11" x14ac:dyDescent="0.25">
      <c r="H159" s="11"/>
      <c r="I159" s="7"/>
      <c r="K159" s="6"/>
    </row>
    <row r="160" spans="8:11" x14ac:dyDescent="0.25">
      <c r="H160" s="11"/>
      <c r="I160" s="7"/>
      <c r="K160" s="6"/>
    </row>
    <row r="161" spans="8:11" x14ac:dyDescent="0.25">
      <c r="H161" s="11"/>
      <c r="I161" s="7"/>
      <c r="K161" s="6"/>
    </row>
    <row r="162" spans="8:11" x14ac:dyDescent="0.25">
      <c r="H162" s="11"/>
      <c r="I162" s="7"/>
      <c r="K162" s="6"/>
    </row>
    <row r="163" spans="8:11" x14ac:dyDescent="0.25">
      <c r="H163" s="11"/>
      <c r="I163" s="7"/>
      <c r="K163" s="6"/>
    </row>
    <row r="164" spans="8:11" x14ac:dyDescent="0.25">
      <c r="H164" s="11"/>
      <c r="I164" s="7"/>
      <c r="K164" s="6"/>
    </row>
    <row r="165" spans="8:11" x14ac:dyDescent="0.25">
      <c r="H165" s="11"/>
      <c r="I165" s="7"/>
      <c r="K165" s="6"/>
    </row>
    <row r="166" spans="8:11" x14ac:dyDescent="0.25">
      <c r="H166" s="11"/>
      <c r="I166" s="7"/>
      <c r="K166" s="6"/>
    </row>
    <row r="167" spans="8:11" x14ac:dyDescent="0.25">
      <c r="H167" s="11"/>
      <c r="I167" s="7"/>
      <c r="K167" s="6"/>
    </row>
    <row r="168" spans="8:11" x14ac:dyDescent="0.25">
      <c r="H168" s="11"/>
      <c r="I168" s="7"/>
      <c r="K168" s="6"/>
    </row>
    <row r="169" spans="8:11" x14ac:dyDescent="0.25">
      <c r="H169" s="11"/>
      <c r="I169" s="7"/>
      <c r="K169" s="6"/>
    </row>
    <row r="170" spans="8:11" x14ac:dyDescent="0.25">
      <c r="H170" s="11"/>
      <c r="I170" s="7"/>
      <c r="K170" s="6"/>
    </row>
    <row r="171" spans="8:11" x14ac:dyDescent="0.25">
      <c r="H171" s="11"/>
      <c r="I171" s="7"/>
      <c r="K171" s="6"/>
    </row>
    <row r="172" spans="8:11" x14ac:dyDescent="0.25">
      <c r="H172" s="11"/>
      <c r="I172" s="7"/>
      <c r="K172" s="6"/>
    </row>
    <row r="173" spans="8:11" x14ac:dyDescent="0.25">
      <c r="H173" s="11"/>
      <c r="I173" s="7"/>
      <c r="K173" s="6"/>
    </row>
    <row r="174" spans="8:11" x14ac:dyDescent="0.25">
      <c r="H174" s="11"/>
      <c r="I174" s="7"/>
      <c r="K174" s="6"/>
    </row>
    <row r="175" spans="8:11" x14ac:dyDescent="0.25">
      <c r="H175" s="11"/>
      <c r="I175" s="7"/>
      <c r="K175" s="6"/>
    </row>
    <row r="176" spans="8:11" x14ac:dyDescent="0.25">
      <c r="H176" s="11"/>
      <c r="I176" s="7"/>
      <c r="K176" s="6"/>
    </row>
    <row r="177" spans="8:11" x14ac:dyDescent="0.25">
      <c r="H177" s="11"/>
      <c r="I177" s="7"/>
      <c r="K177" s="6"/>
    </row>
    <row r="178" spans="8:11" x14ac:dyDescent="0.25">
      <c r="H178" s="11"/>
      <c r="I178" s="7"/>
      <c r="K178" s="6"/>
    </row>
    <row r="179" spans="8:11" x14ac:dyDescent="0.25">
      <c r="H179" s="11"/>
      <c r="I179" s="7"/>
      <c r="K179" s="6"/>
    </row>
    <row r="180" spans="8:11" x14ac:dyDescent="0.25">
      <c r="H180" s="11"/>
      <c r="I180" s="7"/>
      <c r="K180" s="6"/>
    </row>
    <row r="181" spans="8:11" x14ac:dyDescent="0.25">
      <c r="H181" s="11"/>
      <c r="I181" s="7"/>
      <c r="K181" s="6"/>
    </row>
    <row r="182" spans="8:11" x14ac:dyDescent="0.25">
      <c r="H182" s="11"/>
      <c r="I182" s="7"/>
      <c r="K182" s="6"/>
    </row>
    <row r="183" spans="8:11" x14ac:dyDescent="0.25">
      <c r="H183" s="11"/>
      <c r="I183" s="7"/>
      <c r="K183" s="6"/>
    </row>
    <row r="184" spans="8:11" x14ac:dyDescent="0.25">
      <c r="H184" s="11"/>
      <c r="I184" s="7"/>
      <c r="K184" s="6"/>
    </row>
    <row r="185" spans="8:11" x14ac:dyDescent="0.25">
      <c r="H185" s="11"/>
      <c r="I185" s="7"/>
      <c r="K185" s="6"/>
    </row>
    <row r="186" spans="8:11" x14ac:dyDescent="0.25">
      <c r="H186" s="11"/>
      <c r="I186" s="7"/>
      <c r="K186" s="6"/>
    </row>
    <row r="187" spans="8:11" x14ac:dyDescent="0.25">
      <c r="H187" s="11"/>
      <c r="I187" s="7"/>
      <c r="K187" s="6"/>
    </row>
    <row r="188" spans="8:11" x14ac:dyDescent="0.25">
      <c r="H188" s="11"/>
      <c r="I188" s="7"/>
      <c r="K188" s="6"/>
    </row>
    <row r="189" spans="8:11" x14ac:dyDescent="0.25">
      <c r="H189" s="11"/>
      <c r="I189" s="7"/>
      <c r="K189" s="6"/>
    </row>
    <row r="190" spans="8:11" x14ac:dyDescent="0.25">
      <c r="H190" s="11"/>
      <c r="I190" s="7"/>
      <c r="K190" s="6"/>
    </row>
    <row r="191" spans="8:11" x14ac:dyDescent="0.25">
      <c r="H191" s="11"/>
      <c r="I191" s="7"/>
      <c r="K191" s="6"/>
    </row>
    <row r="192" spans="8:11" x14ac:dyDescent="0.25">
      <c r="H192" s="11"/>
      <c r="I192" s="7"/>
      <c r="K192" s="6"/>
    </row>
    <row r="193" spans="8:11" x14ac:dyDescent="0.25">
      <c r="H193" s="11"/>
      <c r="I193" s="7"/>
      <c r="K193" s="6"/>
    </row>
    <row r="194" spans="8:11" x14ac:dyDescent="0.25">
      <c r="H194" s="11"/>
      <c r="I194" s="7"/>
      <c r="K194" s="6"/>
    </row>
    <row r="195" spans="8:11" x14ac:dyDescent="0.25">
      <c r="H195" s="11"/>
      <c r="I195" s="7"/>
      <c r="K195" s="6"/>
    </row>
    <row r="196" spans="8:11" x14ac:dyDescent="0.25">
      <c r="H196" s="11"/>
      <c r="I196" s="7"/>
      <c r="K196" s="6"/>
    </row>
    <row r="197" spans="8:11" x14ac:dyDescent="0.25">
      <c r="H197" s="11"/>
      <c r="I197" s="7"/>
      <c r="K197" s="6"/>
    </row>
    <row r="198" spans="8:11" x14ac:dyDescent="0.25">
      <c r="H198" s="11"/>
      <c r="I198" s="7"/>
      <c r="K198" s="6"/>
    </row>
    <row r="199" spans="8:11" x14ac:dyDescent="0.25">
      <c r="H199" s="11"/>
      <c r="I199" s="7"/>
      <c r="K199" s="6"/>
    </row>
    <row r="200" spans="8:11" x14ac:dyDescent="0.25">
      <c r="H200" s="11"/>
      <c r="I200" s="7"/>
      <c r="K200" s="6"/>
    </row>
    <row r="201" spans="8:11" x14ac:dyDescent="0.25">
      <c r="H201" s="11"/>
      <c r="I201" s="7"/>
      <c r="K201" s="6"/>
    </row>
    <row r="202" spans="8:11" x14ac:dyDescent="0.25">
      <c r="H202" s="11"/>
      <c r="I202" s="7"/>
      <c r="K202" s="6"/>
    </row>
  </sheetData>
  <sortState xmlns:xlrd2="http://schemas.microsoft.com/office/spreadsheetml/2017/richdata2" ref="A2:K200">
    <sortCondition descending="1" ref="K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K202"/>
  <sheetViews>
    <sheetView workbookViewId="0">
      <pane ySplit="1" topLeftCell="A19" activePane="bottomLeft" state="frozen"/>
      <selection pane="bottomLeft" activeCell="A2" sqref="A2"/>
    </sheetView>
  </sheetViews>
  <sheetFormatPr defaultRowHeight="15" x14ac:dyDescent="0.25"/>
  <cols>
    <col min="1" max="1" width="9" style="3" bestFit="1" customWidth="1"/>
    <col min="2" max="2" width="6.5703125" style="3" bestFit="1" customWidth="1"/>
    <col min="3" max="3" width="30.85546875" style="3" bestFit="1" customWidth="1"/>
    <col min="4" max="4" width="10.85546875" style="3" bestFit="1" customWidth="1"/>
    <col min="5" max="5" width="10" style="3" bestFit="1" customWidth="1"/>
    <col min="6" max="6" width="14.28515625" style="3" bestFit="1" customWidth="1"/>
    <col min="7" max="7" width="23.140625" style="3" bestFit="1" customWidth="1"/>
    <col min="8" max="8" width="9.85546875" style="4" bestFit="1" customWidth="1"/>
    <col min="9" max="9" width="6.5703125" style="5" bestFit="1" customWidth="1"/>
    <col min="10" max="10" width="8" style="4" bestFit="1" customWidth="1"/>
    <col min="11" max="11" width="7.42578125" style="8" bestFit="1" customWidth="1"/>
  </cols>
  <sheetData>
    <row r="1" spans="1:11" ht="45" x14ac:dyDescent="0.25">
      <c r="A1" s="1" t="s">
        <v>37</v>
      </c>
      <c r="B1" s="1" t="s">
        <v>2</v>
      </c>
      <c r="C1" s="1" t="s">
        <v>1</v>
      </c>
      <c r="D1" s="1" t="s">
        <v>0</v>
      </c>
      <c r="E1" s="1" t="s">
        <v>36</v>
      </c>
      <c r="F1" s="1" t="s">
        <v>3</v>
      </c>
      <c r="G1" s="1" t="s">
        <v>4</v>
      </c>
      <c r="H1" s="9" t="s">
        <v>5</v>
      </c>
      <c r="I1" s="10" t="s">
        <v>12</v>
      </c>
      <c r="J1" s="9" t="s">
        <v>13</v>
      </c>
      <c r="K1" s="2" t="s">
        <v>14</v>
      </c>
    </row>
    <row r="2" spans="1:11" x14ac:dyDescent="0.25">
      <c r="A2" s="3" t="s">
        <v>208</v>
      </c>
      <c r="B2" s="3" t="s">
        <v>399</v>
      </c>
      <c r="C2" s="3" t="s">
        <v>400</v>
      </c>
      <c r="D2" s="3" t="s">
        <v>401</v>
      </c>
      <c r="E2" s="3" t="s">
        <v>402</v>
      </c>
      <c r="F2" s="3" t="s">
        <v>403</v>
      </c>
      <c r="G2" s="3" t="s">
        <v>32</v>
      </c>
      <c r="H2" s="11">
        <v>21.13</v>
      </c>
      <c r="I2" s="7">
        <v>0.81009371987397005</v>
      </c>
      <c r="J2" s="4">
        <f t="shared" ref="J2:J33" si="0">$H2*$I2</f>
        <v>17.117280300936986</v>
      </c>
      <c r="K2" s="6">
        <f t="shared" ref="K2:K33" si="1">$J2/2343.7478</f>
        <v>7.3033797838389378E-3</v>
      </c>
    </row>
    <row r="3" spans="1:11" x14ac:dyDescent="0.25">
      <c r="A3" s="3" t="s">
        <v>208</v>
      </c>
      <c r="B3" s="3" t="s">
        <v>389</v>
      </c>
      <c r="C3" s="3" t="s">
        <v>390</v>
      </c>
      <c r="D3" s="3" t="s">
        <v>391</v>
      </c>
      <c r="E3" s="3" t="s">
        <v>392</v>
      </c>
      <c r="F3" s="3" t="s">
        <v>393</v>
      </c>
      <c r="G3" s="3" t="s">
        <v>32</v>
      </c>
      <c r="H3" s="11">
        <v>98.01</v>
      </c>
      <c r="I3" s="7">
        <v>0.15480662433720099</v>
      </c>
      <c r="J3" s="4">
        <f t="shared" si="0"/>
        <v>15.172597251289071</v>
      </c>
      <c r="K3" s="6">
        <f t="shared" si="1"/>
        <v>6.473647570480523E-3</v>
      </c>
    </row>
    <row r="4" spans="1:11" x14ac:dyDescent="0.25">
      <c r="A4" s="3" t="s">
        <v>208</v>
      </c>
      <c r="B4" s="3" t="s">
        <v>499</v>
      </c>
      <c r="C4" s="3" t="s">
        <v>500</v>
      </c>
      <c r="D4" s="3" t="s">
        <v>501</v>
      </c>
      <c r="E4" s="3" t="s">
        <v>502</v>
      </c>
      <c r="F4" s="3" t="s">
        <v>503</v>
      </c>
      <c r="G4" s="3" t="s">
        <v>33</v>
      </c>
      <c r="H4" s="11">
        <v>44.98</v>
      </c>
      <c r="I4" s="7">
        <v>0.33027898049438298</v>
      </c>
      <c r="J4" s="4">
        <f t="shared" si="0"/>
        <v>14.855948542637345</v>
      </c>
      <c r="K4" s="6">
        <f t="shared" si="1"/>
        <v>6.3385439946385628E-3</v>
      </c>
    </row>
    <row r="5" spans="1:11" x14ac:dyDescent="0.25">
      <c r="A5" s="3" t="s">
        <v>208</v>
      </c>
      <c r="B5" s="3" t="s">
        <v>198</v>
      </c>
      <c r="C5" s="3" t="s">
        <v>199</v>
      </c>
      <c r="D5" s="3" t="s">
        <v>200</v>
      </c>
      <c r="E5" s="3" t="s">
        <v>201</v>
      </c>
      <c r="F5" s="3" t="s">
        <v>202</v>
      </c>
      <c r="G5" s="3" t="s">
        <v>32</v>
      </c>
      <c r="H5" s="11">
        <v>86.24</v>
      </c>
      <c r="I5" s="7">
        <v>0.16815347712996201</v>
      </c>
      <c r="J5" s="4">
        <f t="shared" si="0"/>
        <v>14.501555867687923</v>
      </c>
      <c r="K5" s="6">
        <f t="shared" si="1"/>
        <v>6.1873363113931976E-3</v>
      </c>
    </row>
    <row r="6" spans="1:11" x14ac:dyDescent="0.25">
      <c r="A6" s="3" t="s">
        <v>208</v>
      </c>
      <c r="B6" s="3" t="s">
        <v>489</v>
      </c>
      <c r="C6" s="3" t="s">
        <v>490</v>
      </c>
      <c r="D6" s="3" t="s">
        <v>491</v>
      </c>
      <c r="E6" s="3" t="s">
        <v>492</v>
      </c>
      <c r="F6" s="3" t="s">
        <v>493</v>
      </c>
      <c r="G6" s="3" t="s">
        <v>32</v>
      </c>
      <c r="H6" s="11">
        <v>277.77</v>
      </c>
      <c r="I6" s="7">
        <v>5.2171350114054001E-2</v>
      </c>
      <c r="J6" s="4">
        <f t="shared" si="0"/>
        <v>14.491635921180778</v>
      </c>
      <c r="K6" s="6">
        <f t="shared" si="1"/>
        <v>6.1831037969105624E-3</v>
      </c>
    </row>
    <row r="7" spans="1:11" x14ac:dyDescent="0.25">
      <c r="A7" s="3" t="s">
        <v>208</v>
      </c>
      <c r="B7" s="3" t="s">
        <v>188</v>
      </c>
      <c r="C7" s="3" t="s">
        <v>189</v>
      </c>
      <c r="D7" s="3" t="s">
        <v>190</v>
      </c>
      <c r="E7" s="3" t="s">
        <v>191</v>
      </c>
      <c r="F7" s="3" t="s">
        <v>192</v>
      </c>
      <c r="G7" s="3" t="s">
        <v>6</v>
      </c>
      <c r="H7" s="11">
        <v>55.52</v>
      </c>
      <c r="I7" s="7">
        <v>0.26057045780666699</v>
      </c>
      <c r="J7" s="4">
        <f t="shared" si="0"/>
        <v>14.466871817426153</v>
      </c>
      <c r="K7" s="6">
        <f t="shared" si="1"/>
        <v>6.1725377693906108E-3</v>
      </c>
    </row>
    <row r="8" spans="1:11" x14ac:dyDescent="0.25">
      <c r="A8" s="3" t="s">
        <v>208</v>
      </c>
      <c r="B8" s="3" t="s">
        <v>148</v>
      </c>
      <c r="C8" s="3" t="s">
        <v>149</v>
      </c>
      <c r="D8" s="3" t="s">
        <v>150</v>
      </c>
      <c r="E8" s="3" t="s">
        <v>151</v>
      </c>
      <c r="F8" s="3" t="s">
        <v>152</v>
      </c>
      <c r="G8" s="3" t="s">
        <v>6</v>
      </c>
      <c r="H8" s="11">
        <v>55.79</v>
      </c>
      <c r="I8" s="7">
        <v>0.257151182896875</v>
      </c>
      <c r="J8" s="4">
        <f t="shared" si="0"/>
        <v>14.346464493816656</v>
      </c>
      <c r="K8" s="6">
        <f t="shared" si="1"/>
        <v>6.1211639297609815E-3</v>
      </c>
    </row>
    <row r="9" spans="1:11" x14ac:dyDescent="0.25">
      <c r="A9" s="3" t="s">
        <v>208</v>
      </c>
      <c r="B9" s="3" t="s">
        <v>404</v>
      </c>
      <c r="C9" s="3" t="s">
        <v>405</v>
      </c>
      <c r="D9" s="3" t="s">
        <v>406</v>
      </c>
      <c r="E9" s="3" t="s">
        <v>407</v>
      </c>
      <c r="F9" s="3" t="s">
        <v>408</v>
      </c>
      <c r="G9" s="3" t="s">
        <v>7</v>
      </c>
      <c r="H9" s="11">
        <v>224.85</v>
      </c>
      <c r="I9" s="7">
        <v>6.3298955552093E-2</v>
      </c>
      <c r="J9" s="4">
        <f t="shared" si="0"/>
        <v>14.23277015588811</v>
      </c>
      <c r="K9" s="6">
        <f t="shared" si="1"/>
        <v>6.0726543000437627E-3</v>
      </c>
    </row>
    <row r="10" spans="1:11" x14ac:dyDescent="0.25">
      <c r="A10" s="3" t="s">
        <v>208</v>
      </c>
      <c r="B10" s="3" t="s">
        <v>454</v>
      </c>
      <c r="C10" s="3" t="s">
        <v>455</v>
      </c>
      <c r="D10" s="3" t="s">
        <v>456</v>
      </c>
      <c r="E10" s="3" t="s">
        <v>457</v>
      </c>
      <c r="F10" s="3" t="s">
        <v>458</v>
      </c>
      <c r="G10" s="3" t="s">
        <v>6</v>
      </c>
      <c r="H10" s="11">
        <v>232.55</v>
      </c>
      <c r="I10" s="7">
        <v>6.1057508856964003E-2</v>
      </c>
      <c r="J10" s="4">
        <f t="shared" si="0"/>
        <v>14.19892368468698</v>
      </c>
      <c r="K10" s="6">
        <f t="shared" si="1"/>
        <v>6.0582131254424982E-3</v>
      </c>
    </row>
    <row r="11" spans="1:11" x14ac:dyDescent="0.25">
      <c r="A11" s="3" t="s">
        <v>208</v>
      </c>
      <c r="B11" s="3" t="s">
        <v>444</v>
      </c>
      <c r="C11" s="3" t="s">
        <v>445</v>
      </c>
      <c r="D11" s="3" t="s">
        <v>446</v>
      </c>
      <c r="E11" s="3" t="s">
        <v>447</v>
      </c>
      <c r="F11" s="3" t="s">
        <v>448</v>
      </c>
      <c r="G11" s="3" t="s">
        <v>34</v>
      </c>
      <c r="H11" s="11">
        <v>23.02</v>
      </c>
      <c r="I11" s="7">
        <v>0.613000411662321</v>
      </c>
      <c r="J11" s="4">
        <f t="shared" si="0"/>
        <v>14.11126947646663</v>
      </c>
      <c r="K11" s="6">
        <f t="shared" si="1"/>
        <v>6.0208139614964674E-3</v>
      </c>
    </row>
    <row r="12" spans="1:11" x14ac:dyDescent="0.25">
      <c r="A12" s="3" t="s">
        <v>208</v>
      </c>
      <c r="B12" s="3" t="s">
        <v>464</v>
      </c>
      <c r="C12" s="3" t="s">
        <v>465</v>
      </c>
      <c r="D12" s="3" t="s">
        <v>466</v>
      </c>
      <c r="E12" s="3" t="s">
        <v>467</v>
      </c>
      <c r="F12" s="3" t="s">
        <v>468</v>
      </c>
      <c r="G12" s="3" t="s">
        <v>32</v>
      </c>
      <c r="H12" s="11">
        <v>95.5</v>
      </c>
      <c r="I12" s="7">
        <v>0.145484660509998</v>
      </c>
      <c r="J12" s="4">
        <f t="shared" si="0"/>
        <v>13.893785078704809</v>
      </c>
      <c r="K12" s="6">
        <f t="shared" si="1"/>
        <v>5.9280205313493239E-3</v>
      </c>
    </row>
    <row r="13" spans="1:11" x14ac:dyDescent="0.25">
      <c r="A13" s="3" t="s">
        <v>208</v>
      </c>
      <c r="B13" s="3" t="s">
        <v>424</v>
      </c>
      <c r="C13" s="3" t="s">
        <v>425</v>
      </c>
      <c r="D13" s="3" t="s">
        <v>426</v>
      </c>
      <c r="E13" s="3" t="s">
        <v>427</v>
      </c>
      <c r="F13" s="3" t="s">
        <v>428</v>
      </c>
      <c r="G13" s="3" t="s">
        <v>34</v>
      </c>
      <c r="H13" s="11">
        <v>63.56</v>
      </c>
      <c r="I13" s="7">
        <v>0.218239849582436</v>
      </c>
      <c r="J13" s="4">
        <f t="shared" si="0"/>
        <v>13.871324839459632</v>
      </c>
      <c r="K13" s="6">
        <f t="shared" si="1"/>
        <v>5.9184374869427642E-3</v>
      </c>
    </row>
    <row r="14" spans="1:11" x14ac:dyDescent="0.25">
      <c r="A14" s="3" t="s">
        <v>208</v>
      </c>
      <c r="B14" s="3" t="s">
        <v>449</v>
      </c>
      <c r="C14" s="3" t="s">
        <v>450</v>
      </c>
      <c r="D14" s="3" t="s">
        <v>451</v>
      </c>
      <c r="E14" s="3" t="s">
        <v>452</v>
      </c>
      <c r="F14" s="3" t="s">
        <v>453</v>
      </c>
      <c r="G14" s="3" t="s">
        <v>32</v>
      </c>
      <c r="H14" s="11">
        <v>72.180000000000007</v>
      </c>
      <c r="I14" s="7">
        <v>0.191616146063641</v>
      </c>
      <c r="J14" s="4">
        <f t="shared" si="0"/>
        <v>13.830853422873609</v>
      </c>
      <c r="K14" s="6">
        <f t="shared" si="1"/>
        <v>5.9011696663239998E-3</v>
      </c>
    </row>
    <row r="15" spans="1:11" x14ac:dyDescent="0.25">
      <c r="A15" s="3" t="s">
        <v>208</v>
      </c>
      <c r="B15" s="3" t="s">
        <v>519</v>
      </c>
      <c r="C15" s="3" t="s">
        <v>520</v>
      </c>
      <c r="D15" s="3" t="s">
        <v>521</v>
      </c>
      <c r="E15" s="3" t="s">
        <v>522</v>
      </c>
      <c r="F15" s="3" t="s">
        <v>523</v>
      </c>
      <c r="G15" s="3" t="s">
        <v>35</v>
      </c>
      <c r="H15" s="11">
        <v>35.03</v>
      </c>
      <c r="I15" s="7">
        <v>0.39355525313610901</v>
      </c>
      <c r="J15" s="4">
        <f t="shared" si="0"/>
        <v>13.786240517357898</v>
      </c>
      <c r="K15" s="6">
        <f t="shared" si="1"/>
        <v>5.8821348087699102E-3</v>
      </c>
    </row>
    <row r="16" spans="1:11" x14ac:dyDescent="0.25">
      <c r="A16" s="3" t="s">
        <v>208</v>
      </c>
      <c r="B16" s="3" t="s">
        <v>509</v>
      </c>
      <c r="C16" s="3" t="s">
        <v>510</v>
      </c>
      <c r="D16" s="3" t="s">
        <v>511</v>
      </c>
      <c r="E16" s="3" t="s">
        <v>512</v>
      </c>
      <c r="F16" s="3" t="s">
        <v>513</v>
      </c>
      <c r="G16" s="3" t="s">
        <v>6</v>
      </c>
      <c r="H16" s="11">
        <v>216.83</v>
      </c>
      <c r="I16" s="7">
        <v>6.3357427336953001E-2</v>
      </c>
      <c r="J16" s="4">
        <f t="shared" si="0"/>
        <v>13.73779096947152</v>
      </c>
      <c r="K16" s="6">
        <f t="shared" si="1"/>
        <v>5.8614629822677676E-3</v>
      </c>
    </row>
    <row r="17" spans="1:11" x14ac:dyDescent="0.25">
      <c r="A17" s="3" t="s">
        <v>208</v>
      </c>
      <c r="B17" s="3" t="s">
        <v>514</v>
      </c>
      <c r="C17" s="3" t="s">
        <v>515</v>
      </c>
      <c r="D17" s="3" t="s">
        <v>516</v>
      </c>
      <c r="E17" s="3" t="s">
        <v>517</v>
      </c>
      <c r="F17" s="3" t="s">
        <v>518</v>
      </c>
      <c r="G17" s="3" t="s">
        <v>33</v>
      </c>
      <c r="H17" s="11">
        <v>11.21</v>
      </c>
      <c r="I17" s="7">
        <v>1.2223592367207099</v>
      </c>
      <c r="J17" s="4">
        <f t="shared" si="0"/>
        <v>13.702647043639159</v>
      </c>
      <c r="K17" s="6">
        <f t="shared" si="1"/>
        <v>5.8464682265042161E-3</v>
      </c>
    </row>
    <row r="18" spans="1:11" x14ac:dyDescent="0.25">
      <c r="A18" s="3" t="s">
        <v>208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86</v>
      </c>
      <c r="G18" s="3" t="s">
        <v>7</v>
      </c>
      <c r="H18" s="11">
        <v>88.78</v>
      </c>
      <c r="I18" s="7">
        <v>0.15430356569027101</v>
      </c>
      <c r="J18" s="4">
        <f t="shared" si="0"/>
        <v>13.699070561982261</v>
      </c>
      <c r="K18" s="6">
        <f t="shared" si="1"/>
        <v>5.8449422595648988E-3</v>
      </c>
    </row>
    <row r="19" spans="1:11" x14ac:dyDescent="0.25">
      <c r="A19" s="3" t="s">
        <v>208</v>
      </c>
      <c r="B19" s="3" t="s">
        <v>203</v>
      </c>
      <c r="C19" s="3" t="s">
        <v>204</v>
      </c>
      <c r="D19" s="3" t="s">
        <v>205</v>
      </c>
      <c r="E19" s="3" t="s">
        <v>206</v>
      </c>
      <c r="F19" s="3" t="s">
        <v>207</v>
      </c>
      <c r="G19" s="3" t="s">
        <v>34</v>
      </c>
      <c r="H19" s="11">
        <v>89.16</v>
      </c>
      <c r="I19" s="7">
        <v>0.15353598172964</v>
      </c>
      <c r="J19" s="4">
        <f t="shared" si="0"/>
        <v>13.689268131014702</v>
      </c>
      <c r="K19" s="6">
        <f t="shared" si="1"/>
        <v>5.8407598850928845E-3</v>
      </c>
    </row>
    <row r="20" spans="1:11" x14ac:dyDescent="0.25">
      <c r="A20" s="3" t="s">
        <v>208</v>
      </c>
      <c r="B20" s="3" t="s">
        <v>434</v>
      </c>
      <c r="C20" s="3" t="s">
        <v>435</v>
      </c>
      <c r="D20" s="3" t="s">
        <v>436</v>
      </c>
      <c r="E20" s="3" t="s">
        <v>437</v>
      </c>
      <c r="F20" s="3" t="s">
        <v>438</v>
      </c>
      <c r="G20" s="3" t="s">
        <v>6</v>
      </c>
      <c r="H20" s="11">
        <v>67.81</v>
      </c>
      <c r="I20" s="7">
        <v>0.20032173115170401</v>
      </c>
      <c r="J20" s="4">
        <f t="shared" si="0"/>
        <v>13.583816589397049</v>
      </c>
      <c r="K20" s="6">
        <f t="shared" si="1"/>
        <v>5.7957671851028717E-3</v>
      </c>
    </row>
    <row r="21" spans="1:11" x14ac:dyDescent="0.25">
      <c r="A21" s="3" t="s">
        <v>208</v>
      </c>
      <c r="B21" s="3" t="s">
        <v>469</v>
      </c>
      <c r="C21" s="3" t="s">
        <v>470</v>
      </c>
      <c r="D21" s="3" t="s">
        <v>471</v>
      </c>
      <c r="E21" s="3" t="s">
        <v>472</v>
      </c>
      <c r="F21" s="3" t="s">
        <v>473</v>
      </c>
      <c r="G21" s="3" t="s">
        <v>32</v>
      </c>
      <c r="H21" s="11">
        <v>292.32</v>
      </c>
      <c r="I21" s="7">
        <v>4.6456550483083003E-2</v>
      </c>
      <c r="J21" s="4">
        <f t="shared" si="0"/>
        <v>13.580178837214824</v>
      </c>
      <c r="K21" s="6">
        <f t="shared" si="1"/>
        <v>5.7942150760482095E-3</v>
      </c>
    </row>
    <row r="22" spans="1:11" x14ac:dyDescent="0.25">
      <c r="A22" s="3" t="s">
        <v>208</v>
      </c>
      <c r="B22" s="3" t="s">
        <v>153</v>
      </c>
      <c r="C22" s="3" t="s">
        <v>154</v>
      </c>
      <c r="D22" s="3" t="s">
        <v>155</v>
      </c>
      <c r="E22" s="3" t="s">
        <v>156</v>
      </c>
      <c r="F22" s="3" t="s">
        <v>157</v>
      </c>
      <c r="G22" s="3" t="s">
        <v>6</v>
      </c>
      <c r="H22" s="11">
        <v>334.14</v>
      </c>
      <c r="I22" s="7">
        <v>4.0417168502850001E-2</v>
      </c>
      <c r="J22" s="4">
        <f t="shared" si="0"/>
        <v>13.504992683542298</v>
      </c>
      <c r="K22" s="6">
        <f t="shared" si="1"/>
        <v>5.7621356203693495E-3</v>
      </c>
    </row>
    <row r="23" spans="1:11" x14ac:dyDescent="0.25">
      <c r="A23" s="3" t="s">
        <v>208</v>
      </c>
      <c r="B23" s="3" t="s">
        <v>102</v>
      </c>
      <c r="C23" s="3" t="s">
        <v>103</v>
      </c>
      <c r="D23" s="3" t="s">
        <v>104</v>
      </c>
      <c r="E23" s="3" t="s">
        <v>105</v>
      </c>
      <c r="F23" s="3" t="s">
        <v>106</v>
      </c>
      <c r="G23" s="3" t="s">
        <v>32</v>
      </c>
      <c r="H23" s="11">
        <v>47.8</v>
      </c>
      <c r="I23" s="7">
        <v>0.28238399567427003</v>
      </c>
      <c r="J23" s="4">
        <f t="shared" si="0"/>
        <v>13.497954993230106</v>
      </c>
      <c r="K23" s="6">
        <f t="shared" si="1"/>
        <v>5.7591328696842319E-3</v>
      </c>
    </row>
    <row r="24" spans="1:11" x14ac:dyDescent="0.25">
      <c r="A24" s="3" t="s">
        <v>208</v>
      </c>
      <c r="B24" s="3" t="s">
        <v>459</v>
      </c>
      <c r="C24" s="3" t="s">
        <v>460</v>
      </c>
      <c r="D24" s="3" t="s">
        <v>461</v>
      </c>
      <c r="E24" s="3" t="s">
        <v>462</v>
      </c>
      <c r="F24" s="3" t="s">
        <v>463</v>
      </c>
      <c r="G24" s="3" t="s">
        <v>32</v>
      </c>
      <c r="H24" s="11">
        <v>530.12</v>
      </c>
      <c r="I24" s="7">
        <v>2.5435387306624001E-2</v>
      </c>
      <c r="J24" s="4">
        <f t="shared" si="0"/>
        <v>13.483807518987515</v>
      </c>
      <c r="K24" s="6">
        <f t="shared" si="1"/>
        <v>5.7530966083413557E-3</v>
      </c>
    </row>
    <row r="25" spans="1:11" x14ac:dyDescent="0.25">
      <c r="A25" s="3" t="s">
        <v>208</v>
      </c>
      <c r="B25" s="3" t="s">
        <v>183</v>
      </c>
      <c r="C25" s="3" t="s">
        <v>184</v>
      </c>
      <c r="D25" s="3" t="s">
        <v>185</v>
      </c>
      <c r="E25" s="3" t="s">
        <v>186</v>
      </c>
      <c r="F25" s="3" t="s">
        <v>187</v>
      </c>
      <c r="G25" s="3" t="s">
        <v>32</v>
      </c>
      <c r="H25" s="11">
        <v>233.12</v>
      </c>
      <c r="I25" s="7">
        <v>5.7836729555328002E-2</v>
      </c>
      <c r="J25" s="4">
        <f t="shared" si="0"/>
        <v>13.482898393938065</v>
      </c>
      <c r="K25" s="6">
        <f t="shared" si="1"/>
        <v>5.7527087146228206E-3</v>
      </c>
    </row>
    <row r="26" spans="1:11" x14ac:dyDescent="0.25">
      <c r="A26" s="3" t="s">
        <v>208</v>
      </c>
      <c r="B26" s="3" t="s">
        <v>193</v>
      </c>
      <c r="C26" s="3" t="s">
        <v>194</v>
      </c>
      <c r="D26" s="3" t="s">
        <v>195</v>
      </c>
      <c r="E26" s="3" t="s">
        <v>196</v>
      </c>
      <c r="F26" s="3" t="s">
        <v>197</v>
      </c>
      <c r="G26" s="3" t="s">
        <v>6</v>
      </c>
      <c r="H26" s="11">
        <v>38.68</v>
      </c>
      <c r="I26" s="7">
        <v>0.34835858608574799</v>
      </c>
      <c r="J26" s="4">
        <f t="shared" si="0"/>
        <v>13.474510109796732</v>
      </c>
      <c r="K26" s="6">
        <f t="shared" si="1"/>
        <v>5.7491297100296934E-3</v>
      </c>
    </row>
    <row r="27" spans="1:11" x14ac:dyDescent="0.25">
      <c r="A27" s="3" t="s">
        <v>208</v>
      </c>
      <c r="B27" s="3" t="s">
        <v>168</v>
      </c>
      <c r="C27" s="3" t="s">
        <v>169</v>
      </c>
      <c r="D27" s="3" t="s">
        <v>170</v>
      </c>
      <c r="E27" s="3" t="s">
        <v>171</v>
      </c>
      <c r="F27" s="3" t="s">
        <v>172</v>
      </c>
      <c r="G27" s="3" t="s">
        <v>32</v>
      </c>
      <c r="H27" s="11">
        <v>428.75</v>
      </c>
      <c r="I27" s="7">
        <v>3.140712887858E-2</v>
      </c>
      <c r="J27" s="4">
        <f t="shared" si="0"/>
        <v>13.465806506691175</v>
      </c>
      <c r="K27" s="6">
        <f t="shared" si="1"/>
        <v>5.7454161692188782E-3</v>
      </c>
    </row>
    <row r="28" spans="1:11" x14ac:dyDescent="0.25">
      <c r="A28" s="3" t="s">
        <v>208</v>
      </c>
      <c r="B28" s="3" t="s">
        <v>394</v>
      </c>
      <c r="C28" s="3" t="s">
        <v>395</v>
      </c>
      <c r="D28" s="3" t="s">
        <v>396</v>
      </c>
      <c r="E28" s="3" t="s">
        <v>397</v>
      </c>
      <c r="F28" s="3" t="s">
        <v>398</v>
      </c>
      <c r="G28" s="3" t="s">
        <v>32</v>
      </c>
      <c r="H28" s="11">
        <v>122.83</v>
      </c>
      <c r="I28" s="7">
        <v>0.10934220432972</v>
      </c>
      <c r="J28" s="4">
        <f t="shared" si="0"/>
        <v>13.430502957819508</v>
      </c>
      <c r="K28" s="6">
        <f t="shared" si="1"/>
        <v>5.7303533075612947E-3</v>
      </c>
    </row>
    <row r="29" spans="1:11" x14ac:dyDescent="0.25">
      <c r="A29" s="3" t="s">
        <v>208</v>
      </c>
      <c r="B29" s="3" t="s">
        <v>178</v>
      </c>
      <c r="C29" s="3" t="s">
        <v>179</v>
      </c>
      <c r="D29" s="3" t="s">
        <v>180</v>
      </c>
      <c r="E29" s="3" t="s">
        <v>181</v>
      </c>
      <c r="F29" s="3" t="s">
        <v>182</v>
      </c>
      <c r="G29" s="3" t="s">
        <v>6</v>
      </c>
      <c r="H29" s="11">
        <v>255.47</v>
      </c>
      <c r="I29" s="7">
        <v>5.2557804558943003E-2</v>
      </c>
      <c r="J29" s="4">
        <f t="shared" si="0"/>
        <v>13.426942330673169</v>
      </c>
      <c r="K29" s="6">
        <f t="shared" si="1"/>
        <v>5.7288341052194984E-3</v>
      </c>
    </row>
    <row r="30" spans="1:11" x14ac:dyDescent="0.25">
      <c r="A30" s="3" t="s">
        <v>208</v>
      </c>
      <c r="B30" s="3" t="s">
        <v>419</v>
      </c>
      <c r="C30" s="3" t="s">
        <v>420</v>
      </c>
      <c r="D30" s="3" t="s">
        <v>421</v>
      </c>
      <c r="E30" s="3" t="s">
        <v>422</v>
      </c>
      <c r="F30" s="3" t="s">
        <v>423</v>
      </c>
      <c r="G30" s="3" t="s">
        <v>9</v>
      </c>
      <c r="H30" s="11">
        <v>67.569999999999993</v>
      </c>
      <c r="I30" s="7">
        <v>0.19797672050802301</v>
      </c>
      <c r="J30" s="4">
        <f t="shared" si="0"/>
        <v>13.377287004727114</v>
      </c>
      <c r="K30" s="6">
        <f t="shared" si="1"/>
        <v>5.7076478129289817E-3</v>
      </c>
    </row>
    <row r="31" spans="1:11" x14ac:dyDescent="0.25">
      <c r="A31" s="3" t="s">
        <v>208</v>
      </c>
      <c r="B31" s="3" t="s">
        <v>534</v>
      </c>
      <c r="C31" s="3" t="s">
        <v>535</v>
      </c>
      <c r="D31" s="3" t="s">
        <v>536</v>
      </c>
      <c r="E31" s="3" t="s">
        <v>537</v>
      </c>
      <c r="F31" s="3" t="s">
        <v>538</v>
      </c>
      <c r="G31" s="3" t="s">
        <v>33</v>
      </c>
      <c r="H31" s="11">
        <v>60.91</v>
      </c>
      <c r="I31" s="7">
        <v>0.21948139183783699</v>
      </c>
      <c r="J31" s="4">
        <f t="shared" si="0"/>
        <v>13.36861157684265</v>
      </c>
      <c r="K31" s="6">
        <f t="shared" si="1"/>
        <v>5.7039462935571175E-3</v>
      </c>
    </row>
    <row r="32" spans="1:11" x14ac:dyDescent="0.25">
      <c r="A32" s="3" t="s">
        <v>208</v>
      </c>
      <c r="B32" s="3" t="s">
        <v>414</v>
      </c>
      <c r="C32" s="3" t="s">
        <v>415</v>
      </c>
      <c r="D32" s="3" t="s">
        <v>416</v>
      </c>
      <c r="E32" s="3" t="s">
        <v>417</v>
      </c>
      <c r="F32" s="3" t="s">
        <v>418</v>
      </c>
      <c r="G32" s="3" t="s">
        <v>6</v>
      </c>
      <c r="H32" s="11">
        <v>44.99</v>
      </c>
      <c r="I32" s="7">
        <v>0.29698889321336902</v>
      </c>
      <c r="J32" s="4">
        <f t="shared" si="0"/>
        <v>13.361530305669472</v>
      </c>
      <c r="K32" s="6">
        <f t="shared" si="1"/>
        <v>5.7009249483538594E-3</v>
      </c>
    </row>
    <row r="33" spans="1:11" x14ac:dyDescent="0.25">
      <c r="A33" s="3" t="s">
        <v>208</v>
      </c>
      <c r="B33" s="3" t="s">
        <v>439</v>
      </c>
      <c r="C33" s="3" t="s">
        <v>440</v>
      </c>
      <c r="D33" s="3" t="s">
        <v>441</v>
      </c>
      <c r="E33" s="3" t="s">
        <v>442</v>
      </c>
      <c r="F33" s="3" t="s">
        <v>443</v>
      </c>
      <c r="G33" s="3" t="s">
        <v>34</v>
      </c>
      <c r="H33" s="11">
        <v>98.22</v>
      </c>
      <c r="I33" s="7">
        <v>0.13592236365605501</v>
      </c>
      <c r="J33" s="4">
        <f t="shared" si="0"/>
        <v>13.350294558297723</v>
      </c>
      <c r="K33" s="6">
        <f t="shared" si="1"/>
        <v>5.69613102497535E-3</v>
      </c>
    </row>
    <row r="34" spans="1:11" x14ac:dyDescent="0.25">
      <c r="A34" s="3" t="s">
        <v>208</v>
      </c>
      <c r="B34" s="3" t="s">
        <v>539</v>
      </c>
      <c r="C34" s="3" t="s">
        <v>540</v>
      </c>
      <c r="D34" s="3" t="s">
        <v>541</v>
      </c>
      <c r="E34" s="3" t="s">
        <v>542</v>
      </c>
      <c r="F34" s="3" t="s">
        <v>543</v>
      </c>
      <c r="G34" s="3" t="s">
        <v>6</v>
      </c>
      <c r="H34" s="11">
        <v>183.79</v>
      </c>
      <c r="I34" s="7">
        <v>7.2401057300505001E-2</v>
      </c>
      <c r="J34" s="4">
        <f t="shared" ref="J34:J51" si="2">$H34*$I34</f>
        <v>13.306590321259813</v>
      </c>
      <c r="K34" s="6">
        <f t="shared" ref="K34:K51" si="3">$J34/2343.7478</f>
        <v>5.6774838663357094E-3</v>
      </c>
    </row>
    <row r="35" spans="1:11" x14ac:dyDescent="0.25">
      <c r="A35" s="3" t="s">
        <v>208</v>
      </c>
      <c r="B35" s="3" t="s">
        <v>173</v>
      </c>
      <c r="C35" s="3" t="s">
        <v>174</v>
      </c>
      <c r="D35" s="3" t="s">
        <v>175</v>
      </c>
      <c r="E35" s="3" t="s">
        <v>176</v>
      </c>
      <c r="F35" s="3" t="s">
        <v>177</v>
      </c>
      <c r="G35" s="3" t="s">
        <v>6</v>
      </c>
      <c r="H35" s="11">
        <v>318.95999999999998</v>
      </c>
      <c r="I35" s="7">
        <v>4.1487426207664997E-2</v>
      </c>
      <c r="J35" s="4">
        <f t="shared" si="2"/>
        <v>13.232829463196827</v>
      </c>
      <c r="K35" s="6">
        <f t="shared" si="3"/>
        <v>5.6460125373544142E-3</v>
      </c>
    </row>
    <row r="36" spans="1:11" x14ac:dyDescent="0.25">
      <c r="A36" s="3" t="s">
        <v>208</v>
      </c>
      <c r="B36" s="3" t="s">
        <v>429</v>
      </c>
      <c r="C36" s="3" t="s">
        <v>430</v>
      </c>
      <c r="D36" s="3" t="s">
        <v>431</v>
      </c>
      <c r="E36" s="3" t="s">
        <v>432</v>
      </c>
      <c r="F36" s="3" t="s">
        <v>433</v>
      </c>
      <c r="G36" s="3" t="s">
        <v>8</v>
      </c>
      <c r="H36" s="11">
        <v>70.59</v>
      </c>
      <c r="I36" s="7">
        <v>0.187455637577879</v>
      </c>
      <c r="J36" s="4">
        <f t="shared" si="2"/>
        <v>13.23249345662248</v>
      </c>
      <c r="K36" s="6">
        <f t="shared" si="3"/>
        <v>5.6458691744147894E-3</v>
      </c>
    </row>
    <row r="37" spans="1:11" x14ac:dyDescent="0.25">
      <c r="A37" s="3" t="s">
        <v>208</v>
      </c>
      <c r="B37" s="3" t="s">
        <v>87</v>
      </c>
      <c r="C37" s="3" t="s">
        <v>88</v>
      </c>
      <c r="D37" s="3" t="s">
        <v>89</v>
      </c>
      <c r="E37" s="3" t="s">
        <v>90</v>
      </c>
      <c r="F37" s="3" t="s">
        <v>91</v>
      </c>
      <c r="G37" s="3" t="s">
        <v>33</v>
      </c>
      <c r="H37" s="11">
        <v>345.48</v>
      </c>
      <c r="I37" s="7">
        <v>3.814561498809E-2</v>
      </c>
      <c r="J37" s="4">
        <f t="shared" si="2"/>
        <v>13.178547066085335</v>
      </c>
      <c r="K37" s="6">
        <f t="shared" si="3"/>
        <v>5.622852026180178E-3</v>
      </c>
    </row>
    <row r="38" spans="1:11" x14ac:dyDescent="0.25">
      <c r="A38" s="3" t="s">
        <v>208</v>
      </c>
      <c r="B38" s="3" t="s">
        <v>524</v>
      </c>
      <c r="C38" s="3" t="s">
        <v>525</v>
      </c>
      <c r="D38" s="3" t="s">
        <v>526</v>
      </c>
      <c r="E38" s="3" t="s">
        <v>527</v>
      </c>
      <c r="F38" s="3" t="s">
        <v>528</v>
      </c>
      <c r="G38" s="3" t="s">
        <v>6</v>
      </c>
      <c r="H38" s="11">
        <v>63.95</v>
      </c>
      <c r="I38" s="7">
        <v>0.20593541769606699</v>
      </c>
      <c r="J38" s="4">
        <f t="shared" si="2"/>
        <v>13.169569961663484</v>
      </c>
      <c r="K38" s="6">
        <f t="shared" si="3"/>
        <v>5.6190217913648748E-3</v>
      </c>
    </row>
    <row r="39" spans="1:11" x14ac:dyDescent="0.25">
      <c r="A39" s="3" t="s">
        <v>208</v>
      </c>
      <c r="B39" s="3" t="s">
        <v>92</v>
      </c>
      <c r="C39" s="3" t="s">
        <v>93</v>
      </c>
      <c r="D39" s="3" t="s">
        <v>94</v>
      </c>
      <c r="E39" s="3" t="s">
        <v>95</v>
      </c>
      <c r="F39" s="3" t="s">
        <v>96</v>
      </c>
      <c r="G39" s="3" t="s">
        <v>6</v>
      </c>
      <c r="H39" s="11">
        <v>278.69</v>
      </c>
      <c r="I39" s="7">
        <v>4.7171894738190001E-2</v>
      </c>
      <c r="J39" s="4">
        <f t="shared" si="2"/>
        <v>13.146335344586172</v>
      </c>
      <c r="K39" s="6">
        <f t="shared" si="3"/>
        <v>5.6091083454397998E-3</v>
      </c>
    </row>
    <row r="40" spans="1:11" x14ac:dyDescent="0.25">
      <c r="A40" s="3" t="s">
        <v>208</v>
      </c>
      <c r="B40" s="3" t="s">
        <v>479</v>
      </c>
      <c r="C40" s="3" t="s">
        <v>480</v>
      </c>
      <c r="D40" s="3" t="s">
        <v>481</v>
      </c>
      <c r="E40" s="3" t="s">
        <v>482</v>
      </c>
      <c r="F40" s="3" t="s">
        <v>483</v>
      </c>
      <c r="G40" s="3" t="s">
        <v>9</v>
      </c>
      <c r="H40" s="11">
        <v>559.69000000000005</v>
      </c>
      <c r="I40" s="7">
        <v>2.3391997216418998E-2</v>
      </c>
      <c r="J40" s="4">
        <f t="shared" si="2"/>
        <v>13.092266922057551</v>
      </c>
      <c r="K40" s="6">
        <f t="shared" si="3"/>
        <v>5.5860391301732846E-3</v>
      </c>
    </row>
    <row r="41" spans="1:11" x14ac:dyDescent="0.25">
      <c r="A41" s="3" t="s">
        <v>208</v>
      </c>
      <c r="B41" s="3" t="s">
        <v>158</v>
      </c>
      <c r="C41" s="3" t="s">
        <v>159</v>
      </c>
      <c r="D41" s="3" t="s">
        <v>160</v>
      </c>
      <c r="E41" s="3" t="s">
        <v>161</v>
      </c>
      <c r="F41" s="3" t="s">
        <v>162</v>
      </c>
      <c r="G41" s="3" t="s">
        <v>35</v>
      </c>
      <c r="H41" s="11">
        <v>12.06</v>
      </c>
      <c r="I41" s="7">
        <v>1.0848706758242801</v>
      </c>
      <c r="J41" s="4">
        <f t="shared" si="2"/>
        <v>13.083540350440819</v>
      </c>
      <c r="K41" s="6">
        <f t="shared" si="3"/>
        <v>5.5823157894551705E-3</v>
      </c>
    </row>
    <row r="42" spans="1:11" x14ac:dyDescent="0.25">
      <c r="A42" s="3" t="s">
        <v>208</v>
      </c>
      <c r="B42" s="3" t="s">
        <v>529</v>
      </c>
      <c r="C42" s="3" t="s">
        <v>530</v>
      </c>
      <c r="D42" s="3" t="s">
        <v>531</v>
      </c>
      <c r="E42" s="3" t="s">
        <v>532</v>
      </c>
      <c r="F42" s="3" t="s">
        <v>533</v>
      </c>
      <c r="G42" s="3" t="s">
        <v>7</v>
      </c>
      <c r="H42" s="11">
        <v>146.91</v>
      </c>
      <c r="I42" s="7">
        <v>8.9011018679737E-2</v>
      </c>
      <c r="J42" s="4">
        <f t="shared" si="2"/>
        <v>13.076608754240162</v>
      </c>
      <c r="K42" s="6">
        <f t="shared" si="3"/>
        <v>5.5793583056334651E-3</v>
      </c>
    </row>
    <row r="43" spans="1:11" x14ac:dyDescent="0.25">
      <c r="A43" s="3" t="s">
        <v>208</v>
      </c>
      <c r="B43" s="3" t="s">
        <v>97</v>
      </c>
      <c r="C43" s="3" t="s">
        <v>98</v>
      </c>
      <c r="D43" s="3" t="s">
        <v>99</v>
      </c>
      <c r="E43" s="3" t="s">
        <v>100</v>
      </c>
      <c r="F43" s="3" t="s">
        <v>101</v>
      </c>
      <c r="G43" s="3" t="s">
        <v>8</v>
      </c>
      <c r="H43" s="11">
        <v>16.170000000000002</v>
      </c>
      <c r="I43" s="7">
        <v>0.80797305568594402</v>
      </c>
      <c r="J43" s="4">
        <f t="shared" si="2"/>
        <v>13.064924310441716</v>
      </c>
      <c r="K43" s="6">
        <f t="shared" si="3"/>
        <v>5.5743729382665298E-3</v>
      </c>
    </row>
    <row r="44" spans="1:11" x14ac:dyDescent="0.25">
      <c r="A44" s="3" t="s">
        <v>208</v>
      </c>
      <c r="B44" s="3" t="s">
        <v>484</v>
      </c>
      <c r="C44" s="3" t="s">
        <v>485</v>
      </c>
      <c r="D44" s="3" t="s">
        <v>486</v>
      </c>
      <c r="E44" s="3" t="s">
        <v>487</v>
      </c>
      <c r="F44" s="3" t="s">
        <v>488</v>
      </c>
      <c r="G44" s="3" t="s">
        <v>8</v>
      </c>
      <c r="H44" s="11">
        <v>77.08</v>
      </c>
      <c r="I44" s="7">
        <v>0.16942264705495499</v>
      </c>
      <c r="J44" s="4">
        <f t="shared" si="2"/>
        <v>13.059097634995931</v>
      </c>
      <c r="K44" s="6">
        <f t="shared" si="3"/>
        <v>5.5718868877427559E-3</v>
      </c>
    </row>
    <row r="45" spans="1:11" x14ac:dyDescent="0.25">
      <c r="A45" s="3" t="s">
        <v>208</v>
      </c>
      <c r="B45" s="3" t="s">
        <v>544</v>
      </c>
      <c r="C45" s="3" t="s">
        <v>545</v>
      </c>
      <c r="D45" s="3" t="s">
        <v>546</v>
      </c>
      <c r="E45" s="3" t="s">
        <v>547</v>
      </c>
      <c r="F45" s="3" t="s">
        <v>548</v>
      </c>
      <c r="G45" s="3" t="s">
        <v>107</v>
      </c>
      <c r="H45" s="11">
        <v>44.47</v>
      </c>
      <c r="I45" s="7">
        <v>0.29234734290504599</v>
      </c>
      <c r="J45" s="4">
        <f t="shared" si="2"/>
        <v>13.000686338987395</v>
      </c>
      <c r="K45" s="6">
        <f t="shared" si="3"/>
        <v>5.5469647113854971E-3</v>
      </c>
    </row>
    <row r="46" spans="1:11" x14ac:dyDescent="0.25">
      <c r="A46" s="3" t="s">
        <v>208</v>
      </c>
      <c r="B46" s="3" t="s">
        <v>494</v>
      </c>
      <c r="C46" s="3" t="s">
        <v>495</v>
      </c>
      <c r="D46" s="3" t="s">
        <v>496</v>
      </c>
      <c r="E46" s="3" t="s">
        <v>497</v>
      </c>
      <c r="F46" s="3" t="s">
        <v>498</v>
      </c>
      <c r="G46" s="3" t="s">
        <v>42</v>
      </c>
      <c r="H46" s="11">
        <v>26.47</v>
      </c>
      <c r="I46" s="7">
        <v>0.48875013028023101</v>
      </c>
      <c r="J46" s="4">
        <f t="shared" si="2"/>
        <v>12.937215948517714</v>
      </c>
      <c r="K46" s="6">
        <f t="shared" si="3"/>
        <v>5.5198839860319928E-3</v>
      </c>
    </row>
    <row r="47" spans="1:11" x14ac:dyDescent="0.25">
      <c r="A47" s="3" t="s">
        <v>208</v>
      </c>
      <c r="B47" s="3" t="s">
        <v>163</v>
      </c>
      <c r="C47" s="3" t="s">
        <v>164</v>
      </c>
      <c r="D47" s="3" t="s">
        <v>165</v>
      </c>
      <c r="E47" s="3" t="s">
        <v>166</v>
      </c>
      <c r="F47" s="3" t="s">
        <v>167</v>
      </c>
      <c r="G47" s="3" t="s">
        <v>107</v>
      </c>
      <c r="H47" s="11">
        <v>46.22</v>
      </c>
      <c r="I47" s="7">
        <v>0.27957038702171499</v>
      </c>
      <c r="J47" s="4">
        <f t="shared" si="2"/>
        <v>12.921743288143666</v>
      </c>
      <c r="K47" s="6">
        <f t="shared" si="3"/>
        <v>5.5132823114089607E-3</v>
      </c>
    </row>
    <row r="48" spans="1:11" x14ac:dyDescent="0.25">
      <c r="A48" s="3" t="s">
        <v>208</v>
      </c>
      <c r="B48" s="3" t="s">
        <v>474</v>
      </c>
      <c r="C48" s="3" t="s">
        <v>475</v>
      </c>
      <c r="D48" s="3" t="s">
        <v>476</v>
      </c>
      <c r="E48" s="3" t="s">
        <v>477</v>
      </c>
      <c r="F48" s="3" t="s">
        <v>478</v>
      </c>
      <c r="G48" s="3" t="s">
        <v>9</v>
      </c>
      <c r="H48" s="11">
        <v>306.02</v>
      </c>
      <c r="I48" s="7">
        <v>4.1929861061283998E-2</v>
      </c>
      <c r="J48" s="4">
        <f t="shared" si="2"/>
        <v>12.831376081974128</v>
      </c>
      <c r="K48" s="6">
        <f t="shared" si="3"/>
        <v>5.4747256005847249E-3</v>
      </c>
    </row>
    <row r="49" spans="1:11" x14ac:dyDescent="0.25">
      <c r="A49" s="3" t="s">
        <v>208</v>
      </c>
      <c r="B49" s="3" t="s">
        <v>56</v>
      </c>
      <c r="C49" s="3" t="s">
        <v>57</v>
      </c>
      <c r="D49" s="3" t="s">
        <v>58</v>
      </c>
      <c r="E49" s="3" t="s">
        <v>59</v>
      </c>
      <c r="F49" s="3" t="s">
        <v>60</v>
      </c>
      <c r="G49" s="3" t="s">
        <v>6</v>
      </c>
      <c r="H49" s="11">
        <v>116.18</v>
      </c>
      <c r="I49" s="7">
        <v>0.11035870466507</v>
      </c>
      <c r="J49" s="4">
        <f t="shared" si="2"/>
        <v>12.821474307987833</v>
      </c>
      <c r="K49" s="6">
        <f t="shared" si="3"/>
        <v>5.4705008397182633E-3</v>
      </c>
    </row>
    <row r="50" spans="1:11" x14ac:dyDescent="0.25">
      <c r="A50" s="3" t="s">
        <v>208</v>
      </c>
      <c r="B50" s="3" t="s">
        <v>409</v>
      </c>
      <c r="C50" s="3" t="s">
        <v>410</v>
      </c>
      <c r="D50" s="3" t="s">
        <v>411</v>
      </c>
      <c r="E50" s="3" t="s">
        <v>412</v>
      </c>
      <c r="F50" s="3" t="s">
        <v>413</v>
      </c>
      <c r="G50" s="3" t="s">
        <v>35</v>
      </c>
      <c r="H50" s="11">
        <v>76.069999999999993</v>
      </c>
      <c r="I50" s="7">
        <v>0.16787909016698499</v>
      </c>
      <c r="J50" s="4">
        <f t="shared" si="2"/>
        <v>12.770562389002547</v>
      </c>
      <c r="K50" s="6">
        <f t="shared" si="3"/>
        <v>5.4487784005610787E-3</v>
      </c>
    </row>
    <row r="51" spans="1:11" x14ac:dyDescent="0.25">
      <c r="A51" s="3" t="s">
        <v>208</v>
      </c>
      <c r="B51" s="3" t="s">
        <v>504</v>
      </c>
      <c r="C51" s="3" t="s">
        <v>505</v>
      </c>
      <c r="D51" s="3" t="s">
        <v>506</v>
      </c>
      <c r="E51" s="3" t="s">
        <v>507</v>
      </c>
      <c r="F51" s="3" t="s">
        <v>508</v>
      </c>
      <c r="G51" s="3" t="s">
        <v>32</v>
      </c>
      <c r="H51" s="11">
        <v>16.36</v>
      </c>
      <c r="I51" s="7">
        <v>0.77940835169698797</v>
      </c>
      <c r="J51" s="4">
        <f t="shared" si="2"/>
        <v>12.751120633762723</v>
      </c>
      <c r="K51" s="6">
        <f t="shared" si="3"/>
        <v>5.4404832438723662E-3</v>
      </c>
    </row>
    <row r="52" spans="1:11" x14ac:dyDescent="0.25">
      <c r="H52" s="11"/>
      <c r="I52" s="7"/>
      <c r="K52" s="6"/>
    </row>
    <row r="53" spans="1:11" x14ac:dyDescent="0.25">
      <c r="H53" s="11"/>
      <c r="I53" s="7"/>
      <c r="K53" s="6"/>
    </row>
    <row r="54" spans="1:11" x14ac:dyDescent="0.25">
      <c r="H54" s="11"/>
      <c r="I54" s="7"/>
      <c r="K54" s="6"/>
    </row>
    <row r="55" spans="1:11" x14ac:dyDescent="0.25">
      <c r="H55" s="11"/>
      <c r="I55" s="7"/>
      <c r="K55" s="6"/>
    </row>
    <row r="56" spans="1:11" x14ac:dyDescent="0.25">
      <c r="H56" s="11"/>
      <c r="I56" s="7"/>
      <c r="K56" s="6"/>
    </row>
    <row r="57" spans="1:11" x14ac:dyDescent="0.25">
      <c r="H57" s="11"/>
      <c r="I57" s="7"/>
      <c r="K57" s="6"/>
    </row>
    <row r="58" spans="1:11" x14ac:dyDescent="0.25">
      <c r="H58" s="11"/>
      <c r="I58" s="7"/>
      <c r="K58" s="6"/>
    </row>
    <row r="59" spans="1:11" x14ac:dyDescent="0.25">
      <c r="H59" s="11"/>
      <c r="I59" s="7"/>
      <c r="K59" s="6"/>
    </row>
    <row r="60" spans="1:11" x14ac:dyDescent="0.25">
      <c r="H60" s="11"/>
      <c r="I60" s="7"/>
      <c r="K60" s="6"/>
    </row>
    <row r="61" spans="1:11" x14ac:dyDescent="0.25">
      <c r="H61" s="11"/>
      <c r="I61" s="7"/>
      <c r="K61" s="6"/>
    </row>
    <row r="62" spans="1:11" x14ac:dyDescent="0.25">
      <c r="H62" s="11"/>
      <c r="I62" s="7"/>
      <c r="K62" s="6"/>
    </row>
    <row r="63" spans="1:11" x14ac:dyDescent="0.25">
      <c r="H63" s="11"/>
      <c r="I63" s="7"/>
      <c r="K63" s="6"/>
    </row>
    <row r="64" spans="1:11" x14ac:dyDescent="0.25">
      <c r="H64" s="11"/>
      <c r="I64" s="7"/>
      <c r="K64" s="6"/>
    </row>
    <row r="65" spans="8:11" x14ac:dyDescent="0.25">
      <c r="H65" s="11"/>
      <c r="I65" s="7"/>
      <c r="K65" s="6"/>
    </row>
    <row r="66" spans="8:11" x14ac:dyDescent="0.25">
      <c r="H66" s="11"/>
      <c r="I66" s="7"/>
      <c r="K66" s="6"/>
    </row>
    <row r="67" spans="8:11" x14ac:dyDescent="0.25">
      <c r="H67" s="11"/>
      <c r="I67" s="7"/>
      <c r="K67" s="6"/>
    </row>
    <row r="68" spans="8:11" x14ac:dyDescent="0.25">
      <c r="H68" s="11"/>
      <c r="I68" s="7"/>
      <c r="K68" s="6"/>
    </row>
    <row r="69" spans="8:11" x14ac:dyDescent="0.25">
      <c r="H69" s="11"/>
      <c r="I69" s="7"/>
      <c r="K69" s="6"/>
    </row>
    <row r="70" spans="8:11" x14ac:dyDescent="0.25">
      <c r="H70" s="11"/>
      <c r="I70" s="7"/>
      <c r="K70" s="6"/>
    </row>
    <row r="71" spans="8:11" x14ac:dyDescent="0.25">
      <c r="H71" s="11"/>
      <c r="I71" s="7"/>
      <c r="K71" s="6"/>
    </row>
    <row r="72" spans="8:11" x14ac:dyDescent="0.25">
      <c r="H72" s="11"/>
      <c r="I72" s="7"/>
      <c r="K72" s="6"/>
    </row>
    <row r="73" spans="8:11" x14ac:dyDescent="0.25">
      <c r="H73" s="11"/>
      <c r="I73" s="7"/>
      <c r="K73" s="6"/>
    </row>
    <row r="74" spans="8:11" x14ac:dyDescent="0.25">
      <c r="H74" s="11"/>
      <c r="I74" s="7"/>
      <c r="K74" s="6"/>
    </row>
    <row r="75" spans="8:11" x14ac:dyDescent="0.25">
      <c r="H75" s="11"/>
      <c r="I75" s="7"/>
      <c r="K75" s="6"/>
    </row>
    <row r="76" spans="8:11" x14ac:dyDescent="0.25">
      <c r="H76" s="11"/>
      <c r="I76" s="7"/>
      <c r="K76" s="6"/>
    </row>
    <row r="77" spans="8:11" x14ac:dyDescent="0.25">
      <c r="H77" s="11"/>
      <c r="I77" s="7"/>
      <c r="K77" s="6"/>
    </row>
    <row r="78" spans="8:11" x14ac:dyDescent="0.25">
      <c r="H78" s="11"/>
      <c r="I78" s="7"/>
      <c r="K78" s="6"/>
    </row>
    <row r="79" spans="8:11" x14ac:dyDescent="0.25">
      <c r="H79" s="11"/>
      <c r="I79" s="7"/>
      <c r="K79" s="6"/>
    </row>
    <row r="80" spans="8:11" x14ac:dyDescent="0.25">
      <c r="H80" s="11"/>
      <c r="I80" s="7"/>
      <c r="K80" s="6"/>
    </row>
    <row r="81" spans="8:11" x14ac:dyDescent="0.25">
      <c r="H81" s="11"/>
      <c r="I81" s="7"/>
      <c r="K81" s="6"/>
    </row>
    <row r="82" spans="8:11" x14ac:dyDescent="0.25">
      <c r="H82" s="11"/>
      <c r="I82" s="7"/>
      <c r="K82" s="6"/>
    </row>
    <row r="83" spans="8:11" x14ac:dyDescent="0.25">
      <c r="H83" s="11"/>
      <c r="I83" s="7"/>
      <c r="K83" s="6"/>
    </row>
    <row r="84" spans="8:11" x14ac:dyDescent="0.25">
      <c r="H84" s="11"/>
      <c r="I84" s="7"/>
      <c r="K84" s="6"/>
    </row>
    <row r="85" spans="8:11" x14ac:dyDescent="0.25">
      <c r="H85" s="11"/>
      <c r="I85" s="7"/>
      <c r="K85" s="6"/>
    </row>
    <row r="86" spans="8:11" x14ac:dyDescent="0.25">
      <c r="H86" s="11"/>
      <c r="I86" s="7"/>
      <c r="K86" s="6"/>
    </row>
    <row r="87" spans="8:11" x14ac:dyDescent="0.25">
      <c r="H87" s="11"/>
      <c r="I87" s="7"/>
      <c r="K87" s="6"/>
    </row>
    <row r="88" spans="8:11" x14ac:dyDescent="0.25">
      <c r="H88" s="11"/>
      <c r="I88" s="7"/>
      <c r="K88" s="6"/>
    </row>
    <row r="89" spans="8:11" x14ac:dyDescent="0.25">
      <c r="H89" s="11"/>
      <c r="I89" s="7"/>
      <c r="K89" s="6"/>
    </row>
    <row r="90" spans="8:11" x14ac:dyDescent="0.25">
      <c r="H90" s="11"/>
      <c r="I90" s="7"/>
      <c r="K90" s="6"/>
    </row>
    <row r="91" spans="8:11" x14ac:dyDescent="0.25">
      <c r="H91" s="11"/>
      <c r="I91" s="7"/>
      <c r="K91" s="6"/>
    </row>
    <row r="92" spans="8:11" x14ac:dyDescent="0.25">
      <c r="H92" s="11"/>
      <c r="I92" s="7"/>
      <c r="K92" s="6"/>
    </row>
    <row r="93" spans="8:11" x14ac:dyDescent="0.25">
      <c r="H93" s="11"/>
      <c r="I93" s="7"/>
      <c r="K93" s="6"/>
    </row>
    <row r="94" spans="8:11" x14ac:dyDescent="0.25">
      <c r="H94" s="11"/>
      <c r="I94" s="7"/>
      <c r="K94" s="6"/>
    </row>
    <row r="95" spans="8:11" x14ac:dyDescent="0.25">
      <c r="H95" s="11"/>
      <c r="I95" s="7"/>
      <c r="K95" s="6"/>
    </row>
    <row r="96" spans="8:11" x14ac:dyDescent="0.25">
      <c r="H96" s="11"/>
      <c r="I96" s="7"/>
      <c r="K96" s="6"/>
    </row>
    <row r="97" spans="8:11" x14ac:dyDescent="0.25">
      <c r="H97" s="11"/>
      <c r="I97" s="7"/>
      <c r="K97" s="6"/>
    </row>
    <row r="98" spans="8:11" x14ac:dyDescent="0.25">
      <c r="H98" s="11"/>
      <c r="I98" s="7"/>
      <c r="K98" s="6"/>
    </row>
    <row r="99" spans="8:11" x14ac:dyDescent="0.25">
      <c r="H99" s="11"/>
      <c r="I99" s="7"/>
      <c r="K99" s="6"/>
    </row>
    <row r="100" spans="8:11" x14ac:dyDescent="0.25">
      <c r="H100" s="11"/>
      <c r="I100" s="7"/>
      <c r="K100" s="6"/>
    </row>
    <row r="101" spans="8:11" x14ac:dyDescent="0.25">
      <c r="H101" s="11"/>
      <c r="I101" s="7"/>
      <c r="K101" s="6"/>
    </row>
    <row r="102" spans="8:11" x14ac:dyDescent="0.25">
      <c r="H102" s="11"/>
      <c r="I102" s="7"/>
      <c r="K102" s="6"/>
    </row>
    <row r="103" spans="8:11" x14ac:dyDescent="0.25">
      <c r="H103" s="11"/>
      <c r="I103" s="7"/>
      <c r="K103" s="6"/>
    </row>
    <row r="104" spans="8:11" x14ac:dyDescent="0.25">
      <c r="H104" s="11"/>
      <c r="I104" s="7"/>
      <c r="K104" s="6"/>
    </row>
    <row r="105" spans="8:11" x14ac:dyDescent="0.25">
      <c r="H105" s="11"/>
      <c r="I105" s="7"/>
      <c r="K105" s="6"/>
    </row>
    <row r="106" spans="8:11" x14ac:dyDescent="0.25">
      <c r="H106" s="11"/>
      <c r="I106" s="7"/>
      <c r="K106" s="6"/>
    </row>
    <row r="107" spans="8:11" x14ac:dyDescent="0.25">
      <c r="H107" s="11"/>
      <c r="I107" s="7"/>
      <c r="K107" s="6"/>
    </row>
    <row r="108" spans="8:11" x14ac:dyDescent="0.25">
      <c r="H108" s="11"/>
      <c r="I108" s="7"/>
      <c r="K108" s="6"/>
    </row>
    <row r="109" spans="8:11" x14ac:dyDescent="0.25">
      <c r="H109" s="11"/>
      <c r="I109" s="7"/>
      <c r="K109" s="6"/>
    </row>
    <row r="110" spans="8:11" x14ac:dyDescent="0.25">
      <c r="H110" s="11"/>
      <c r="I110" s="7"/>
      <c r="K110" s="6"/>
    </row>
    <row r="111" spans="8:11" x14ac:dyDescent="0.25">
      <c r="H111" s="11"/>
      <c r="I111" s="7"/>
      <c r="K111" s="6"/>
    </row>
    <row r="112" spans="8:11" x14ac:dyDescent="0.25">
      <c r="H112" s="11"/>
      <c r="I112" s="7"/>
      <c r="K112" s="6"/>
    </row>
    <row r="113" spans="8:11" x14ac:dyDescent="0.25">
      <c r="H113" s="11"/>
      <c r="I113" s="7"/>
      <c r="K113" s="6"/>
    </row>
    <row r="114" spans="8:11" x14ac:dyDescent="0.25">
      <c r="H114" s="11"/>
      <c r="I114" s="7"/>
      <c r="K114" s="6"/>
    </row>
    <row r="115" spans="8:11" x14ac:dyDescent="0.25">
      <c r="H115" s="11"/>
      <c r="I115" s="7"/>
      <c r="K115" s="6"/>
    </row>
    <row r="116" spans="8:11" x14ac:dyDescent="0.25">
      <c r="H116" s="11"/>
      <c r="I116" s="7"/>
      <c r="K116" s="6"/>
    </row>
    <row r="117" spans="8:11" x14ac:dyDescent="0.25">
      <c r="H117" s="11"/>
      <c r="I117" s="7"/>
      <c r="K117" s="6"/>
    </row>
    <row r="118" spans="8:11" x14ac:dyDescent="0.25">
      <c r="H118" s="11"/>
      <c r="I118" s="7"/>
      <c r="K118" s="6"/>
    </row>
    <row r="119" spans="8:11" x14ac:dyDescent="0.25">
      <c r="H119" s="11"/>
      <c r="I119" s="7"/>
      <c r="K119" s="6"/>
    </row>
    <row r="120" spans="8:11" x14ac:dyDescent="0.25">
      <c r="H120" s="11"/>
      <c r="I120" s="7"/>
      <c r="K120" s="6"/>
    </row>
    <row r="121" spans="8:11" x14ac:dyDescent="0.25">
      <c r="H121" s="11"/>
      <c r="I121" s="7"/>
      <c r="K121" s="6"/>
    </row>
    <row r="122" spans="8:11" x14ac:dyDescent="0.25">
      <c r="H122" s="11"/>
      <c r="I122" s="7"/>
      <c r="K122" s="6"/>
    </row>
    <row r="123" spans="8:11" x14ac:dyDescent="0.25">
      <c r="H123" s="11"/>
      <c r="I123" s="7"/>
      <c r="K123" s="6"/>
    </row>
    <row r="124" spans="8:11" x14ac:dyDescent="0.25">
      <c r="H124" s="11"/>
      <c r="I124" s="7"/>
      <c r="K124" s="6"/>
    </row>
    <row r="125" spans="8:11" x14ac:dyDescent="0.25">
      <c r="H125" s="11"/>
      <c r="I125" s="7"/>
      <c r="K125" s="6"/>
    </row>
    <row r="126" spans="8:11" x14ac:dyDescent="0.25">
      <c r="H126" s="11"/>
      <c r="I126" s="7"/>
      <c r="K126" s="6"/>
    </row>
    <row r="127" spans="8:11" x14ac:dyDescent="0.25">
      <c r="H127" s="11"/>
      <c r="I127" s="7"/>
      <c r="K127" s="6"/>
    </row>
    <row r="128" spans="8:11" x14ac:dyDescent="0.25">
      <c r="H128" s="11"/>
      <c r="I128" s="7"/>
      <c r="K128" s="6"/>
    </row>
    <row r="129" spans="8:11" x14ac:dyDescent="0.25">
      <c r="H129" s="11"/>
      <c r="I129" s="7"/>
      <c r="K129" s="6"/>
    </row>
    <row r="130" spans="8:11" x14ac:dyDescent="0.25">
      <c r="H130" s="11"/>
      <c r="I130" s="7"/>
      <c r="K130" s="6"/>
    </row>
    <row r="131" spans="8:11" x14ac:dyDescent="0.25">
      <c r="H131" s="11"/>
      <c r="I131" s="7"/>
      <c r="K131" s="6"/>
    </row>
    <row r="132" spans="8:11" x14ac:dyDescent="0.25">
      <c r="H132" s="11"/>
      <c r="I132" s="7"/>
      <c r="K132" s="6"/>
    </row>
    <row r="133" spans="8:11" x14ac:dyDescent="0.25">
      <c r="H133" s="11"/>
      <c r="I133" s="7"/>
      <c r="K133" s="6"/>
    </row>
    <row r="134" spans="8:11" x14ac:dyDescent="0.25">
      <c r="H134" s="11"/>
      <c r="I134" s="7"/>
      <c r="K134" s="6"/>
    </row>
    <row r="135" spans="8:11" x14ac:dyDescent="0.25">
      <c r="H135" s="11"/>
      <c r="I135" s="7"/>
      <c r="K135" s="6"/>
    </row>
    <row r="136" spans="8:11" x14ac:dyDescent="0.25">
      <c r="H136" s="11"/>
      <c r="I136" s="7"/>
      <c r="K136" s="6"/>
    </row>
    <row r="137" spans="8:11" x14ac:dyDescent="0.25">
      <c r="H137" s="11"/>
      <c r="I137" s="7"/>
      <c r="K137" s="6"/>
    </row>
    <row r="138" spans="8:11" x14ac:dyDescent="0.25">
      <c r="H138" s="11"/>
      <c r="I138" s="7"/>
      <c r="K138" s="6"/>
    </row>
    <row r="139" spans="8:11" x14ac:dyDescent="0.25">
      <c r="H139" s="11"/>
      <c r="I139" s="7"/>
      <c r="K139" s="6"/>
    </row>
    <row r="140" spans="8:11" x14ac:dyDescent="0.25">
      <c r="H140" s="11"/>
      <c r="I140" s="7"/>
      <c r="K140" s="6"/>
    </row>
    <row r="141" spans="8:11" x14ac:dyDescent="0.25">
      <c r="H141" s="11"/>
      <c r="I141" s="7"/>
      <c r="K141" s="6"/>
    </row>
    <row r="142" spans="8:11" x14ac:dyDescent="0.25">
      <c r="H142" s="11"/>
      <c r="I142" s="7"/>
      <c r="K142" s="6"/>
    </row>
    <row r="143" spans="8:11" x14ac:dyDescent="0.25">
      <c r="H143" s="11"/>
      <c r="I143" s="7"/>
      <c r="K143" s="6"/>
    </row>
    <row r="144" spans="8:11" x14ac:dyDescent="0.25">
      <c r="H144" s="11"/>
      <c r="I144" s="7"/>
      <c r="K144" s="6"/>
    </row>
    <row r="145" spans="8:11" x14ac:dyDescent="0.25">
      <c r="H145" s="11"/>
      <c r="I145" s="7"/>
      <c r="K145" s="6"/>
    </row>
    <row r="146" spans="8:11" x14ac:dyDescent="0.25">
      <c r="H146" s="11"/>
      <c r="I146" s="7"/>
      <c r="K146" s="6"/>
    </row>
    <row r="147" spans="8:11" x14ac:dyDescent="0.25">
      <c r="H147" s="11"/>
      <c r="I147" s="7"/>
      <c r="K147" s="6"/>
    </row>
    <row r="148" spans="8:11" x14ac:dyDescent="0.25">
      <c r="H148" s="11"/>
      <c r="I148" s="7"/>
      <c r="K148" s="6"/>
    </row>
    <row r="149" spans="8:11" x14ac:dyDescent="0.25">
      <c r="H149" s="11"/>
      <c r="I149" s="7"/>
      <c r="K149" s="6"/>
    </row>
    <row r="150" spans="8:11" x14ac:dyDescent="0.25">
      <c r="H150" s="11"/>
      <c r="I150" s="7"/>
      <c r="K150" s="6"/>
    </row>
    <row r="151" spans="8:11" x14ac:dyDescent="0.25">
      <c r="H151" s="11"/>
      <c r="I151" s="7"/>
      <c r="K151" s="6"/>
    </row>
    <row r="152" spans="8:11" x14ac:dyDescent="0.25">
      <c r="H152" s="11"/>
      <c r="I152" s="7"/>
      <c r="K152" s="6"/>
    </row>
    <row r="153" spans="8:11" x14ac:dyDescent="0.25">
      <c r="H153" s="11"/>
      <c r="I153" s="7"/>
      <c r="K153" s="6"/>
    </row>
    <row r="154" spans="8:11" x14ac:dyDescent="0.25">
      <c r="H154" s="11"/>
      <c r="I154" s="7"/>
      <c r="K154" s="6"/>
    </row>
    <row r="155" spans="8:11" x14ac:dyDescent="0.25">
      <c r="H155" s="11"/>
      <c r="I155" s="7"/>
      <c r="K155" s="6"/>
    </row>
    <row r="156" spans="8:11" x14ac:dyDescent="0.25">
      <c r="H156" s="11"/>
      <c r="I156" s="7"/>
      <c r="K156" s="6"/>
    </row>
    <row r="157" spans="8:11" x14ac:dyDescent="0.25">
      <c r="H157" s="11"/>
      <c r="I157" s="7"/>
      <c r="K157" s="6"/>
    </row>
    <row r="158" spans="8:11" x14ac:dyDescent="0.25">
      <c r="H158" s="11"/>
      <c r="I158" s="7"/>
      <c r="K158" s="6"/>
    </row>
    <row r="159" spans="8:11" x14ac:dyDescent="0.25">
      <c r="H159" s="11"/>
      <c r="I159" s="7"/>
      <c r="K159" s="6"/>
    </row>
    <row r="160" spans="8:11" x14ac:dyDescent="0.25">
      <c r="H160" s="11"/>
      <c r="I160" s="7"/>
      <c r="K160" s="6"/>
    </row>
    <row r="161" spans="8:11" x14ac:dyDescent="0.25">
      <c r="H161" s="11"/>
      <c r="I161" s="7"/>
      <c r="K161" s="6"/>
    </row>
    <row r="162" spans="8:11" x14ac:dyDescent="0.25">
      <c r="H162" s="11"/>
      <c r="I162" s="7"/>
      <c r="K162" s="6"/>
    </row>
    <row r="163" spans="8:11" x14ac:dyDescent="0.25">
      <c r="H163" s="11"/>
      <c r="I163" s="7"/>
      <c r="K163" s="6"/>
    </row>
    <row r="164" spans="8:11" x14ac:dyDescent="0.25">
      <c r="H164" s="11"/>
      <c r="I164" s="7"/>
      <c r="K164" s="6"/>
    </row>
    <row r="165" spans="8:11" x14ac:dyDescent="0.25">
      <c r="H165" s="11"/>
      <c r="I165" s="7"/>
      <c r="K165" s="6"/>
    </row>
    <row r="166" spans="8:11" x14ac:dyDescent="0.25">
      <c r="H166" s="11"/>
      <c r="I166" s="7"/>
      <c r="K166" s="6"/>
    </row>
    <row r="167" spans="8:11" x14ac:dyDescent="0.25">
      <c r="H167" s="11"/>
      <c r="I167" s="7"/>
      <c r="K167" s="6"/>
    </row>
    <row r="168" spans="8:11" x14ac:dyDescent="0.25">
      <c r="H168" s="11"/>
      <c r="I168" s="7"/>
      <c r="K168" s="6"/>
    </row>
    <row r="169" spans="8:11" x14ac:dyDescent="0.25">
      <c r="H169" s="11"/>
      <c r="I169" s="7"/>
      <c r="K169" s="6"/>
    </row>
    <row r="170" spans="8:11" x14ac:dyDescent="0.25">
      <c r="H170" s="11"/>
      <c r="I170" s="7"/>
      <c r="K170" s="6"/>
    </row>
    <row r="171" spans="8:11" x14ac:dyDescent="0.25">
      <c r="H171" s="11"/>
      <c r="I171" s="7"/>
      <c r="K171" s="6"/>
    </row>
    <row r="172" spans="8:11" x14ac:dyDescent="0.25">
      <c r="H172" s="11"/>
      <c r="I172" s="7"/>
      <c r="K172" s="6"/>
    </row>
    <row r="173" spans="8:11" x14ac:dyDescent="0.25">
      <c r="H173" s="11"/>
      <c r="I173" s="7"/>
      <c r="K173" s="6"/>
    </row>
    <row r="174" spans="8:11" x14ac:dyDescent="0.25">
      <c r="H174" s="11"/>
      <c r="I174" s="7"/>
      <c r="K174" s="6"/>
    </row>
    <row r="175" spans="8:11" x14ac:dyDescent="0.25">
      <c r="H175" s="11"/>
      <c r="I175" s="7"/>
      <c r="K175" s="6"/>
    </row>
    <row r="176" spans="8:11" x14ac:dyDescent="0.25">
      <c r="H176" s="11"/>
      <c r="I176" s="7"/>
      <c r="K176" s="6"/>
    </row>
    <row r="177" spans="8:11" x14ac:dyDescent="0.25">
      <c r="H177" s="11"/>
      <c r="I177" s="7"/>
      <c r="K177" s="6"/>
    </row>
    <row r="178" spans="8:11" x14ac:dyDescent="0.25">
      <c r="H178" s="11"/>
      <c r="I178" s="7"/>
      <c r="K178" s="6"/>
    </row>
    <row r="179" spans="8:11" x14ac:dyDescent="0.25">
      <c r="H179" s="11"/>
      <c r="I179" s="7"/>
      <c r="K179" s="6"/>
    </row>
    <row r="180" spans="8:11" x14ac:dyDescent="0.25">
      <c r="H180" s="11"/>
      <c r="I180" s="7"/>
      <c r="K180" s="6"/>
    </row>
    <row r="181" spans="8:11" x14ac:dyDescent="0.25">
      <c r="H181" s="11"/>
      <c r="I181" s="7"/>
      <c r="K181" s="6"/>
    </row>
    <row r="182" spans="8:11" x14ac:dyDescent="0.25">
      <c r="H182" s="11"/>
      <c r="I182" s="7"/>
      <c r="K182" s="6"/>
    </row>
    <row r="183" spans="8:11" x14ac:dyDescent="0.25">
      <c r="H183" s="11"/>
      <c r="I183" s="7"/>
      <c r="K183" s="6"/>
    </row>
    <row r="184" spans="8:11" x14ac:dyDescent="0.25">
      <c r="H184" s="11"/>
      <c r="I184" s="7"/>
      <c r="K184" s="6"/>
    </row>
    <row r="185" spans="8:11" x14ac:dyDescent="0.25">
      <c r="H185" s="11"/>
      <c r="I185" s="7"/>
      <c r="K185" s="6"/>
    </row>
    <row r="186" spans="8:11" x14ac:dyDescent="0.25">
      <c r="H186" s="11"/>
      <c r="I186" s="7"/>
      <c r="K186" s="6"/>
    </row>
    <row r="187" spans="8:11" x14ac:dyDescent="0.25">
      <c r="H187" s="11"/>
      <c r="I187" s="7"/>
      <c r="K187" s="6"/>
    </row>
    <row r="188" spans="8:11" x14ac:dyDescent="0.25">
      <c r="H188" s="11"/>
      <c r="I188" s="7"/>
      <c r="K188" s="6"/>
    </row>
    <row r="189" spans="8:11" x14ac:dyDescent="0.25">
      <c r="H189" s="11"/>
      <c r="I189" s="7"/>
      <c r="K189" s="6"/>
    </row>
    <row r="190" spans="8:11" x14ac:dyDescent="0.25">
      <c r="H190" s="11"/>
      <c r="I190" s="7"/>
      <c r="K190" s="6"/>
    </row>
    <row r="191" spans="8:11" x14ac:dyDescent="0.25">
      <c r="H191" s="11"/>
      <c r="I191" s="7"/>
      <c r="K191" s="6"/>
    </row>
    <row r="192" spans="8:11" x14ac:dyDescent="0.25">
      <c r="H192" s="11"/>
      <c r="I192" s="7"/>
      <c r="K192" s="6"/>
    </row>
    <row r="193" spans="8:11" x14ac:dyDescent="0.25">
      <c r="H193" s="11"/>
    </row>
    <row r="194" spans="8:11" x14ac:dyDescent="0.25">
      <c r="H194" s="11"/>
      <c r="I194" s="7"/>
      <c r="K194" s="6"/>
    </row>
    <row r="195" spans="8:11" x14ac:dyDescent="0.25">
      <c r="H195" s="11"/>
      <c r="I195" s="7"/>
      <c r="K195" s="6"/>
    </row>
    <row r="196" spans="8:11" x14ac:dyDescent="0.25">
      <c r="H196" s="11"/>
      <c r="I196" s="7"/>
      <c r="K196" s="6"/>
    </row>
    <row r="197" spans="8:11" x14ac:dyDescent="0.25">
      <c r="H197" s="11"/>
      <c r="I197" s="7"/>
      <c r="K197" s="6"/>
    </row>
    <row r="198" spans="8:11" x14ac:dyDescent="0.25">
      <c r="H198" s="11"/>
      <c r="I198" s="7"/>
      <c r="K198" s="6"/>
    </row>
    <row r="199" spans="8:11" x14ac:dyDescent="0.25">
      <c r="H199" s="11"/>
      <c r="I199" s="7"/>
      <c r="K199" s="6"/>
    </row>
    <row r="200" spans="8:11" x14ac:dyDescent="0.25">
      <c r="H200" s="11"/>
      <c r="I200" s="7"/>
      <c r="K200" s="6"/>
    </row>
    <row r="201" spans="8:11" x14ac:dyDescent="0.25">
      <c r="H201" s="11"/>
      <c r="I201" s="7"/>
      <c r="K201" s="6"/>
    </row>
    <row r="202" spans="8:11" x14ac:dyDescent="0.25">
      <c r="H202" s="11"/>
      <c r="I202" s="7"/>
      <c r="K202" s="6"/>
    </row>
  </sheetData>
  <sortState xmlns:xlrd2="http://schemas.microsoft.com/office/spreadsheetml/2017/richdata2" ref="A2:K198">
    <sortCondition descending="1" ref="K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BTAL</vt:lpstr>
      <vt:lpstr>DJTLABT</vt:lpstr>
      <vt:lpstr>DJTSABT</vt:lpstr>
    </vt:vector>
  </TitlesOfParts>
  <Company>AGF Management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DeRoche</dc:creator>
  <cp:lastModifiedBy>Rommel Lagman</cp:lastModifiedBy>
  <dcterms:created xsi:type="dcterms:W3CDTF">2017-11-09T21:28:03Z</dcterms:created>
  <dcterms:modified xsi:type="dcterms:W3CDTF">2023-08-22T13:24:26Z</dcterms:modified>
</cp:coreProperties>
</file>